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nsuhibani\Desktop\جداول 26\بعد التحديث\"/>
    </mc:Choice>
  </mc:AlternateContent>
  <bookViews>
    <workbookView xWindow="0" yWindow="0" windowWidth="28800" windowHeight="11190" activeTab="7"/>
  </bookViews>
  <sheets>
    <sheet name="التعليمات" sheetId="1" r:id="rId1"/>
    <sheet name="البيانات" sheetId="2" r:id="rId2"/>
    <sheet name="الفصل(6) " sheetId="3" r:id="rId3"/>
    <sheet name="الفصل (7)" sheetId="4" r:id="rId4"/>
    <sheet name="الفصل (8)" sheetId="5" r:id="rId5"/>
    <sheet name="الفصل (9)" sheetId="6" r:id="rId6"/>
    <sheet name="الفصل (10)" sheetId="7" r:id="rId7"/>
    <sheet name="جدول المواصفات" sheetId="8" r:id="rId8"/>
  </sheets>
  <calcPr calcId="162913"/>
  <extLst>
    <ext uri="GoogleSheetsCustomDataVersion2">
      <go:sheetsCustomData xmlns:go="http://customooxmlschemas.google.com/" r:id="rId12" roundtripDataChecksum="uqI/Z7doOQlhucwLsEnH9D7B5oGRfJEQSw/oQykT69Q="/>
    </ext>
  </extLst>
</workbook>
</file>

<file path=xl/calcChain.xml><?xml version="1.0" encoding="utf-8"?>
<calcChain xmlns="http://schemas.openxmlformats.org/spreadsheetml/2006/main">
  <c r="I7" i="5" l="1"/>
  <c r="C36" i="8"/>
  <c r="C33" i="8"/>
  <c r="H32" i="8"/>
  <c r="C30" i="8"/>
  <c r="C27" i="8"/>
  <c r="C24" i="8"/>
  <c r="E14" i="8"/>
  <c r="I6" i="8"/>
  <c r="H6" i="8"/>
  <c r="E6" i="8"/>
  <c r="E5" i="8"/>
  <c r="E4" i="8"/>
  <c r="I7" i="7"/>
  <c r="G17" i="8" s="1"/>
  <c r="H7" i="7"/>
  <c r="F17" i="8" s="1"/>
  <c r="G7" i="7"/>
  <c r="E17" i="8" s="1"/>
  <c r="C3" i="7"/>
  <c r="I7" i="6"/>
  <c r="G16" i="8" s="1"/>
  <c r="H7" i="6"/>
  <c r="F16" i="8" s="1"/>
  <c r="G7" i="6"/>
  <c r="E16" i="8" s="1"/>
  <c r="C3" i="6"/>
  <c r="G15" i="8"/>
  <c r="H7" i="5"/>
  <c r="F15" i="8" s="1"/>
  <c r="G7" i="5"/>
  <c r="E15" i="8" s="1"/>
  <c r="C3" i="5"/>
  <c r="I7" i="4"/>
  <c r="G14" i="8" s="1"/>
  <c r="H7" i="4"/>
  <c r="F14" i="8" s="1"/>
  <c r="G7" i="4"/>
  <c r="C3" i="4"/>
  <c r="I7" i="3"/>
  <c r="G13" i="8" s="1"/>
  <c r="H7" i="3"/>
  <c r="F13" i="8" s="1"/>
  <c r="G7" i="3"/>
  <c r="E13" i="8" s="1"/>
  <c r="C3" i="3"/>
  <c r="E18" i="2"/>
  <c r="C39" i="8" s="1"/>
  <c r="G17" i="2"/>
  <c r="H38" i="8" s="1"/>
  <c r="F17" i="2"/>
  <c r="H37" i="8" s="1"/>
  <c r="G16" i="2"/>
  <c r="H35" i="8" s="1"/>
  <c r="F16" i="2"/>
  <c r="H34" i="8" s="1"/>
  <c r="G15" i="2"/>
  <c r="F15" i="2"/>
  <c r="H31" i="8" s="1"/>
  <c r="G14" i="2"/>
  <c r="H29" i="8" s="1"/>
  <c r="F14" i="2"/>
  <c r="H28" i="8" s="1"/>
  <c r="G13" i="2"/>
  <c r="H26" i="8" s="1"/>
  <c r="F13" i="2"/>
  <c r="F18" i="2" l="1"/>
  <c r="H17" i="8"/>
  <c r="E36" i="8" s="1"/>
  <c r="G36" i="8"/>
  <c r="H16" i="8"/>
  <c r="E33" i="8"/>
  <c r="F33" i="8"/>
  <c r="F36" i="8"/>
  <c r="E18" i="8"/>
  <c r="H13" i="8"/>
  <c r="F24" i="8" s="1"/>
  <c r="H14" i="8"/>
  <c r="E27" i="8" s="1"/>
  <c r="H15" i="8"/>
  <c r="G30" i="8" s="1"/>
  <c r="F30" i="8"/>
  <c r="G33" i="8"/>
  <c r="F18" i="8"/>
  <c r="G18" i="8"/>
  <c r="G18" i="2"/>
  <c r="H25" i="8"/>
  <c r="G31" i="8" l="1"/>
  <c r="G32" i="8"/>
  <c r="E38" i="8"/>
  <c r="H36" i="8"/>
  <c r="E37" i="8"/>
  <c r="F31" i="8"/>
  <c r="F32" i="8"/>
  <c r="E30" i="8"/>
  <c r="G27" i="8"/>
  <c r="H18" i="8"/>
  <c r="E19" i="8" s="1"/>
  <c r="E24" i="8"/>
  <c r="F38" i="8"/>
  <c r="F37" i="8"/>
  <c r="F34" i="8"/>
  <c r="F35" i="8"/>
  <c r="G38" i="8"/>
  <c r="G37" i="8"/>
  <c r="G19" i="8"/>
  <c r="G34" i="8"/>
  <c r="G35" i="8"/>
  <c r="E29" i="8"/>
  <c r="E28" i="8"/>
  <c r="F26" i="8"/>
  <c r="F25" i="8"/>
  <c r="H33" i="8"/>
  <c r="E35" i="8"/>
  <c r="E34" i="8"/>
  <c r="G24" i="8"/>
  <c r="F27" i="8"/>
  <c r="F19" i="8" l="1"/>
  <c r="E25" i="8"/>
  <c r="H24" i="8"/>
  <c r="E26" i="8"/>
  <c r="G29" i="8"/>
  <c r="G28" i="8"/>
  <c r="F29" i="8"/>
  <c r="F28" i="8"/>
  <c r="F39" i="8" s="1"/>
  <c r="G26" i="8"/>
  <c r="G40" i="8" s="1"/>
  <c r="G25" i="8"/>
  <c r="G39" i="8" s="1"/>
  <c r="E32" i="8"/>
  <c r="E31" i="8"/>
  <c r="H30" i="8"/>
  <c r="F40" i="8"/>
  <c r="H27" i="8"/>
  <c r="E40" i="8" l="1"/>
  <c r="H40" i="8" s="1"/>
  <c r="E39" i="8"/>
  <c r="H39" i="8" s="1"/>
</calcChain>
</file>

<file path=xl/sharedStrings.xml><?xml version="1.0" encoding="utf-8"?>
<sst xmlns="http://schemas.openxmlformats.org/spreadsheetml/2006/main" count="298" uniqueCount="204">
  <si>
    <t>جداول المواصفات</t>
  </si>
  <si>
    <t>الاختبارات المحكية</t>
  </si>
  <si>
    <t>خطوات إنشاء جدول المواصفات</t>
  </si>
  <si>
    <t>التعليمات:</t>
  </si>
  <si>
    <r>
      <rPr>
        <sz val="12"/>
        <color theme="1"/>
        <rFont val="Akhbar MT"/>
      </rPr>
      <t>1</t>
    </r>
    <r>
      <rPr>
        <sz val="16"/>
        <color theme="1"/>
        <rFont val="Akhbar MT"/>
      </rPr>
      <t>- تعبئة صفحة البيانات بالمعلومات التالية:</t>
    </r>
  </si>
  <si>
    <t xml:space="preserve">     أ‌- بيانات الاختبار الأساسية.</t>
  </si>
  <si>
    <t xml:space="preserve">     ب‌-  الدرجة النهائية للاختبار حسب ما ورد في دليل أنظمة وإجراءات الاختبارات.</t>
  </si>
  <si>
    <t xml:space="preserve">     ج‌- العدد الكلي لأسئلة الاختبار المراد بنائه.</t>
  </si>
  <si>
    <t xml:space="preserve">     د- عدد حصص التدريس لكل وحدة من الوحدات </t>
  </si>
  <si>
    <t>(ضرورة التأكد من مجموع الأسئلة ومجموع الدرجات التي تُحسب تلقائيا في الجدول لأنها قد تختلف قليلا بسبب التقريب)</t>
  </si>
  <si>
    <r>
      <rPr>
        <sz val="12"/>
        <color theme="1"/>
        <rFont val="Akhbar MT"/>
      </rPr>
      <t>2</t>
    </r>
    <r>
      <rPr>
        <sz val="16"/>
        <color theme="1"/>
        <rFont val="Akhbar MT"/>
      </rPr>
      <t>- حصر الأهداف التعليمية لموضوعات المادة الدراسية من خلال تحليل محتوى المقرر، وتصنيفها حسب المستويات المعرفية كل وحدة أو فصل في صفحة مستقلة من صفحات ملف الاكسل وتشمل على:</t>
    </r>
  </si>
  <si>
    <t xml:space="preserve">     أ‌- اسم الوحدة وعدد الحصص.</t>
  </si>
  <si>
    <t xml:space="preserve">     ب‌- الأهداف التعليمية حسب المستويات المعرفية.</t>
  </si>
  <si>
    <t xml:space="preserve">     ج‌- عدد الأهداف التعليمية في كل مستوى من المستويات المعرفية.</t>
  </si>
  <si>
    <r>
      <rPr>
        <sz val="12"/>
        <color theme="1"/>
        <rFont val="Akhbar MT"/>
      </rPr>
      <t>3</t>
    </r>
    <r>
      <rPr>
        <sz val="16"/>
        <color theme="1"/>
        <rFont val="Akhbar MT"/>
      </rPr>
      <t>- الانتقال لصفحة جدول المواصفات والتي ستظهر تلقائيا مع ضرورة:</t>
    </r>
  </si>
  <si>
    <t xml:space="preserve">     أ‌- التأكد من اكتمال كافة البيانات الأساسية.</t>
  </si>
  <si>
    <t xml:space="preserve">     ب‌- مراجعة جدول المواصفات والتحقق من عدد الأسئلة ومجموع الدرجات وتفصيلاتها. </t>
  </si>
  <si>
    <t xml:space="preserve">     ج‌- تجنب المسح والتعديل على صفحة جدول المواصفات وإذا لزم الأمر يكون التعديل في الصفحات السابقة. </t>
  </si>
  <si>
    <t>البيانات الأساسية للاختبار</t>
  </si>
  <si>
    <t>المادة</t>
  </si>
  <si>
    <t>رياضيات</t>
  </si>
  <si>
    <t>الصف</t>
  </si>
  <si>
    <t>ثالث متوسط</t>
  </si>
  <si>
    <t>عدد الأسئلة</t>
  </si>
  <si>
    <t>درجة الاختبار</t>
  </si>
  <si>
    <t>الفترة الدراسية</t>
  </si>
  <si>
    <t>الثانية</t>
  </si>
  <si>
    <t>العام الدراسي</t>
  </si>
  <si>
    <t>1447 هـ</t>
  </si>
  <si>
    <t>فصول المقرر</t>
  </si>
  <si>
    <t>عدد الحصص</t>
  </si>
  <si>
    <t>الدرجات</t>
  </si>
  <si>
    <t>الفصل (6)</t>
  </si>
  <si>
    <t>الفصل (7)</t>
  </si>
  <si>
    <t>الفصل (8)</t>
  </si>
  <si>
    <t>الفصل (9)</t>
  </si>
  <si>
    <t>الفصل (10)</t>
  </si>
  <si>
    <t>المجموع</t>
  </si>
  <si>
    <t>è</t>
  </si>
  <si>
    <t>التأكد من أن المجموع صحيح ويطابق المدخلات أعلى الصفحة</t>
  </si>
  <si>
    <t>عنوان الفصل</t>
  </si>
  <si>
    <t>كثيرات الحدود</t>
  </si>
  <si>
    <t>الدرس</t>
  </si>
  <si>
    <t xml:space="preserve">أهداف الفصل </t>
  </si>
  <si>
    <t>عدد أهداف الفصل</t>
  </si>
  <si>
    <t>المعرفة</t>
  </si>
  <si>
    <t>التطبيق</t>
  </si>
  <si>
    <t>الاستدلال</t>
  </si>
  <si>
    <t xml:space="preserve">ضرب وحيدات الحد </t>
  </si>
  <si>
    <t>تمييز وحيدات الحد.</t>
  </si>
  <si>
    <t>تبسيط عبارات تتضمن ضرب وحيدات حد.</t>
  </si>
  <si>
    <t>قسمة وحيدات الحد</t>
  </si>
  <si>
    <t xml:space="preserve"> قسمة وحيدات الحد في مسألة من واقع الحياة.</t>
  </si>
  <si>
    <t>تبسيط عبارة تحتوي أس سالب.</t>
  </si>
  <si>
    <t>حل مسألة من واقع الحياة باستعمال رتبة المقدار.</t>
  </si>
  <si>
    <t>تبسيط عبارة تحوي أس صفري.</t>
  </si>
  <si>
    <t>تميز كثيرات الحدود.</t>
  </si>
  <si>
    <t xml:space="preserve"> استعمال كثيرات الحدود في حل مسألة من واقع الحياة .</t>
  </si>
  <si>
    <t>إيجاد درجة كثيرة الحدود.</t>
  </si>
  <si>
    <t>تحديد المعامل الرئيس في كثيرة الحدود.</t>
  </si>
  <si>
    <t>كتابة كثيرة حدود بالصورة القياسية.</t>
  </si>
  <si>
    <t>جمع كثيرات الحدود وطرحها</t>
  </si>
  <si>
    <t>إيجاد ناتج جمع كثيرات الحدود.</t>
  </si>
  <si>
    <t xml:space="preserve">  جمع  كثيرات الحدود لحل مسألة من واقع الحياة.</t>
  </si>
  <si>
    <t>إيجاد ناتج طرح كثيرات الحدود.</t>
  </si>
  <si>
    <t xml:space="preserve"> طرح  كثيرات الحدود لحل مسألة من واقع الحياة.</t>
  </si>
  <si>
    <t>ضرب وحيدة حد في كثيرة حدود</t>
  </si>
  <si>
    <t>تبسيط عبارة باستعمال ضرب وحيدة حد في كثيرة حدود.</t>
  </si>
  <si>
    <t>حل مسألة من واقع الحياة باستعمال ضرب وحيدة حد في كثيرة حدود.</t>
  </si>
  <si>
    <t>ضرب كثيرات الحدود</t>
  </si>
  <si>
    <t>إيجاد ناتج ضرب كثيرات الحدود باستعمال خاصية التوزيع.</t>
  </si>
  <si>
    <t xml:space="preserve"> حل مسألة من واقع الحياة باستعمال ضرب كثيرات الحدود.</t>
  </si>
  <si>
    <t>إيجاد ناتج ضرب ثنائيتي حد باستعمال طريقة التوزيع بالترتيب.</t>
  </si>
  <si>
    <t>حالات خاصة من ضرب كثيرات الحدود</t>
  </si>
  <si>
    <t>إيجاد مربع مجموع حدين.</t>
  </si>
  <si>
    <t xml:space="preserve"> استعمال الحالات الخاصة من ضرب كثيرات الحدود في حل مسألة من واقع الحياة.</t>
  </si>
  <si>
    <t xml:space="preserve">إيجاد مربع الفرق بين حدين. </t>
  </si>
  <si>
    <t xml:space="preserve"> استعمال الحالات الخاصة من ضرب كثيرات الحدود في إيجاد مساحة شكل.</t>
  </si>
  <si>
    <t>إيجاد ناتج ضرب مجموع حدين في الفرق بينهما.</t>
  </si>
  <si>
    <t>التحليل والمعادلات التربيعية</t>
  </si>
  <si>
    <t>تحليل وحيدات الحد</t>
  </si>
  <si>
    <t>تحليل وحيدة الحد تحليلًا تامًّا.</t>
  </si>
  <si>
    <t>إيجاد القاسم المشترك الأكبر لمجموعة من وحيدات الحد.</t>
  </si>
  <si>
    <t>إيجاد القاسم المشترك الأكبر لمجموعة أعداد في مسألة من واقع الحياة.</t>
  </si>
  <si>
    <t>استعمال خاصية التوزيع</t>
  </si>
  <si>
    <t xml:space="preserve"> تحليل كثيرة حدود باستعمال خاصية التوزيع.</t>
  </si>
  <si>
    <t>حل مسألة من واقع الحياة تتضمن تطبيقات على تحليل كثيرات الحدود.</t>
  </si>
  <si>
    <t>تحليل كثيرة حدود بتجميع الحدود.</t>
  </si>
  <si>
    <t>حل المعادلة باستعمال خاصية الضرب الصفري.</t>
  </si>
  <si>
    <t>المعادلات التربيعية: س٢ + ب س + جـ =٠</t>
  </si>
  <si>
    <t>تحليل ثلاثية حدود على الصورة:  س٢ + ب س + جـ</t>
  </si>
  <si>
    <t xml:space="preserve">تحليل معادلة على الصورة: س٢ + ب س + جـ=٠ لحل مسآلة من واقع الحياة. </t>
  </si>
  <si>
    <t>حل معادلات على الصورة:  س٢ + ب س + جـ = ٠</t>
  </si>
  <si>
    <t xml:space="preserve"> استعمال تحليل كثيرات الحدود لحل مسألة تتضمن تطبيقات على مساحة الأشكال.</t>
  </si>
  <si>
    <t>المعادلات التربيعية: أ س٢ + ب س + جـ = ٠</t>
  </si>
  <si>
    <t>تحليل ثلاثية حدود على الصورة:  أ س٢+ ب س + جـ</t>
  </si>
  <si>
    <t xml:space="preserve">تحليل معادلة على الصورة: أس٢ + ب س + جـ=٠ لحل مسآلة من واقع الحياة. </t>
  </si>
  <si>
    <t>حل معادلات على الصورة:  أ س٢ + ب س + جـ = ٠ بالتحليل إلى العوامل.</t>
  </si>
  <si>
    <t xml:space="preserve">تمييز كثيرة الحدود الأولية. </t>
  </si>
  <si>
    <t>المعادلات التربيعية: الفرق بين مربعين</t>
  </si>
  <si>
    <t xml:space="preserve">تحليل ثنائية حد على صورة فرق بين مربعين تحليلًا تامًا. </t>
  </si>
  <si>
    <t xml:space="preserve">  تحليل ثنائية حد على صورة فرق بين مربعين في حل مسألة من واقع الحياة. </t>
  </si>
  <si>
    <t>حل معادلات باستعمال الفرق بين مربعين.</t>
  </si>
  <si>
    <t>المعادلات التربيعية: المربعات الكاملة</t>
  </si>
  <si>
    <t>تمييز ثلاثية الحدود التي تشكل مربعًا كاملًا.</t>
  </si>
  <si>
    <t>تحليل ثلاثية الحدود التي على صورة مربع كامل.</t>
  </si>
  <si>
    <t xml:space="preserve"> حل المعادلات التربيعية في مسألة من واقع الحياة.</t>
  </si>
  <si>
    <t>حل معادلات تتضمن مربعات كاملة.</t>
  </si>
  <si>
    <t>الدوال التربيعية</t>
  </si>
  <si>
    <t>تمثيل الدوال التربيعية بيانيًّا</t>
  </si>
  <si>
    <t>تحديد مجال الدالة التربيعية.</t>
  </si>
  <si>
    <t>تحديد خصائص القطع المكافئ من التمثيل البياني.</t>
  </si>
  <si>
    <t>حل مسألة من واقع الحياة تتضمن تطبيقات على تمثيل الدوال التربيعية.</t>
  </si>
  <si>
    <t>تحديد مدى الدالة التربيعية.</t>
  </si>
  <si>
    <t>تحديد خصائص القطع المكافئ من قاعدة الدالة.</t>
  </si>
  <si>
    <t>تمثيل الدوال التربيعية بيانيًّا.</t>
  </si>
  <si>
    <t>إيجاد القيمة العظمى والصغرى للدالة التربيعية.</t>
  </si>
  <si>
    <t>حل المعادلات التربيعية بيانيًّا</t>
  </si>
  <si>
    <t>إيجاد عدد حلول المعادلات التربيعية من التمثيل البياني.</t>
  </si>
  <si>
    <t>حل المعادلات التربيعية بيانيًّا.</t>
  </si>
  <si>
    <t>حل مسألة من واقع الحياة باستعمال تقدير الجذور.</t>
  </si>
  <si>
    <t>تقدير حلول المعادلات التربيعية من تمثيلها البياني.</t>
  </si>
  <si>
    <t xml:space="preserve">حل المعادلات التربيعية بإكمال المربع </t>
  </si>
  <si>
    <t xml:space="preserve">إيجاد قيمة جـ التي تجعل ثلاثية الحدود: س٢ + ب س+ جـ مربعًا كاملًا. </t>
  </si>
  <si>
    <t>حل المعادلات التربيعية بإكمال المربع.</t>
  </si>
  <si>
    <t>حل مسألة من واقع الحياة باستعمال إكمال المربع.</t>
  </si>
  <si>
    <t xml:space="preserve">حل المعادلات التربيعية باستعمال القانون العام  </t>
  </si>
  <si>
    <t>إيجاد قيمة المميز لمعادلة تربيعية</t>
  </si>
  <si>
    <t>حل المعادلات التربيعية باستعمال القانون العام.</t>
  </si>
  <si>
    <t>حل مسألة من واقع الحياة باستعمال القانون العام.</t>
  </si>
  <si>
    <t>إيجاد عدد الحلول الحقيقية للمعادلة التربيعية.</t>
  </si>
  <si>
    <t>المعادلات الجذرية والمثلثات</t>
  </si>
  <si>
    <t xml:space="preserve">تبسيط العبارات الجذرية </t>
  </si>
  <si>
    <t>تحديد المرافق لثنائية حد تتضمن جذورًا.</t>
  </si>
  <si>
    <t xml:space="preserve"> تبسيط العبارات الجذرية باستعمال استعمال خاصية ضرب الجذور التربيعية.</t>
  </si>
  <si>
    <t>استعمال تبسيط الجذور التربيعية في مسألة من واقع الحياة.</t>
  </si>
  <si>
    <t xml:space="preserve"> تبسيط العبارات الجذرية باستعمال استعمال خاصية قسمة الجذور التربيعية.</t>
  </si>
  <si>
    <t xml:space="preserve"> إنطاق المقام باستعمال المرافق.</t>
  </si>
  <si>
    <t xml:space="preserve">العمليات على العبارات الجذرية </t>
  </si>
  <si>
    <t>جمع عبارات ماتحت جذورها متشابه.</t>
  </si>
  <si>
    <t>جمع عبارات ماتحت جذورها غير متشابه.</t>
  </si>
  <si>
    <t xml:space="preserve"> استعمال العمليات على العبارات الجبرية لحل مسألة تتضمن تطبيقات على مساحة الأشكال.</t>
  </si>
  <si>
    <t>طرح عبارات ماتحت جذورها متشابه.</t>
  </si>
  <si>
    <t>طرح عبارات ماتحت جذورها غير متشابه.</t>
  </si>
  <si>
    <t>ضرب العبارات الجذرية.</t>
  </si>
  <si>
    <t xml:space="preserve">المعادلات الجذرية </t>
  </si>
  <si>
    <t>حل المعادلة الجذرية.</t>
  </si>
  <si>
    <t>حل المعادلة الجذرية في مسألة من واقع الحياة.</t>
  </si>
  <si>
    <t>حل معادلة جذرية تتضمن حلولًا دخيلة.</t>
  </si>
  <si>
    <t>نظرية فيثاغورس</t>
  </si>
  <si>
    <t>إيجاد طول ضلع في مثلث قائم الزاوية.</t>
  </si>
  <si>
    <t>حل مسألة من واقع الحياة باستعمال نظرية فيثاغورس.</t>
  </si>
  <si>
    <t>تحديد ما إذا كان المثلث قائم الزاوية أم لا.</t>
  </si>
  <si>
    <t xml:space="preserve">المسافة بين نقطتين </t>
  </si>
  <si>
    <t xml:space="preserve">إيجاد المسافة بين نقطتين. </t>
  </si>
  <si>
    <t>استعمال قانون المسافة بين نقطتين في حل مسألة من واقع الحياة.</t>
  </si>
  <si>
    <t>إيجاد الإحداثي المجهول بمعلومية المسافة بين نقطتين.</t>
  </si>
  <si>
    <t xml:space="preserve">المثلثات المتشابهة </t>
  </si>
  <si>
    <t>تحديد ما إذا كان مثلثان متشابهين أم لا .</t>
  </si>
  <si>
    <t>استعمال المثلثات المتشابهة في حل مسألة من واقع الحياة.</t>
  </si>
  <si>
    <t xml:space="preserve">إيجاد قياسات العناصر المجهولة في مثلثين متشابهين. </t>
  </si>
  <si>
    <t xml:space="preserve">النسب المثلثية </t>
  </si>
  <si>
    <t>إيجاد قيم النسب المثلثية للزوايا.</t>
  </si>
  <si>
    <t xml:space="preserve"> حل المثلثات باستعمال النسب المثلثية.</t>
  </si>
  <si>
    <t xml:space="preserve"> إيجاد طول ضلع مجهول في حل مسألة من واقع الحياة.</t>
  </si>
  <si>
    <t>إيجاد قيم النسب المثلثية للزوايا باستعمال الحاسبة.</t>
  </si>
  <si>
    <t>إيجاد قياس الزاوية المجهولة في مثلث قائم الزاوية.</t>
  </si>
  <si>
    <t>الإحصاء والاحتمال</t>
  </si>
  <si>
    <t xml:space="preserve">تصميم دراسة مسحية </t>
  </si>
  <si>
    <t>تحديد العينة والمجتمع للبيانات.</t>
  </si>
  <si>
    <t>تصنيف أسلوب جمع البيانات.</t>
  </si>
  <si>
    <t>تحديد تحيز العينة.</t>
  </si>
  <si>
    <t>تصنيف العينات العشوائية.</t>
  </si>
  <si>
    <t xml:space="preserve">تحليل نتائج الدراسة المسحية </t>
  </si>
  <si>
    <t>إيجاد مقاييس النزعة المركزية.</t>
  </si>
  <si>
    <t>تقويم نتائج دراسة مسحية.</t>
  </si>
  <si>
    <t>تحديد مقاييس النزعة المركزية الأنسب لتمثيل البيانات.</t>
  </si>
  <si>
    <t xml:space="preserve">احصائيات العينة ومعالم المجتمع </t>
  </si>
  <si>
    <t>تعيين إحصائيات العينة ومعالم المجتمع.</t>
  </si>
  <si>
    <t>إيجاد الانحراف المتوسط لمجموعة من البيانات.</t>
  </si>
  <si>
    <t>إيجاد التباين لمجموعة من البيانات.</t>
  </si>
  <si>
    <t>إيجاد الانحراف المعياري لمجموعة من البيانات.</t>
  </si>
  <si>
    <t xml:space="preserve">التباديل والتوافيق </t>
  </si>
  <si>
    <t>إيجاد قيمة التباديل المعطاة.</t>
  </si>
  <si>
    <t>استعمال قانون التباديل لحل مسألة من واقع الحياة.</t>
  </si>
  <si>
    <t>إيجاد الاحتمال لمسألة من واقع الحياة باستعمال التباديل.</t>
  </si>
  <si>
    <t>إيجاد قيمة التوافيق المعطاة.</t>
  </si>
  <si>
    <t>استعمال قانون التوافيق لحل مسألة من واقع الحياة.</t>
  </si>
  <si>
    <t xml:space="preserve">احتمالات الحوادث المركبة </t>
  </si>
  <si>
    <t>تحديد ما إذا كانت حادثتين ( مستقلتين- غير مستقلتين)</t>
  </si>
  <si>
    <t>إيجاد احتمال حادثتين (مستقلتين أو غير مستقلتين).</t>
  </si>
  <si>
    <t>تحديد ما إذا كانت حادثتين ( متنافيتين-  غير متنافيتين)</t>
  </si>
  <si>
    <t>إيجاد احتمال حادثتين (متنافيتين أوغير متنافيتين).</t>
  </si>
  <si>
    <t xml:space="preserve"> </t>
  </si>
  <si>
    <t>عدد الأهداف التعليمية</t>
  </si>
  <si>
    <t>الوزن النسبي</t>
  </si>
  <si>
    <t>مستويات الأهداف</t>
  </si>
  <si>
    <t>الدرجة</t>
  </si>
  <si>
    <t>مجموع الأسلئة</t>
  </si>
  <si>
    <t>مجموع الدرجات</t>
  </si>
  <si>
    <t>تبسيط عبارات تتضمن قسمة وحيدات حد.</t>
  </si>
  <si>
    <t>حل معادلات تتضمن  ضرب وحيدة حد في كثيرة حدود في أبسط صورة.</t>
  </si>
  <si>
    <t>استعمال تبسيط وحيدات الحد في إيجاد مساحة أو حجم شكل معطى.</t>
  </si>
  <si>
    <r>
      <rPr>
        <b/>
        <sz val="12"/>
        <color theme="1"/>
        <rFont val="Sakkal Majalla"/>
      </rPr>
      <t>1447</t>
    </r>
    <r>
      <rPr>
        <b/>
        <sz val="16"/>
        <color theme="1"/>
        <rFont val="Sakkal Majalla"/>
      </rPr>
      <t xml:space="preserve"> هـ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</si>
</sst>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Arial"/>
      <scheme val="minor"/>
    </font>
    <font>
      <b/>
      <sz val="18"/>
      <color rgb="FF006100"/>
      <name val="Akhbar MT"/>
    </font>
    <font>
      <sz val="11"/>
      <name val="Arial"/>
    </font>
    <font>
      <b/>
      <sz val="14"/>
      <color rgb="FF006100"/>
      <name val="Arial"/>
    </font>
    <font>
      <b/>
      <u/>
      <sz val="16"/>
      <color theme="1"/>
      <name val="Akhbar MT"/>
    </font>
    <font>
      <sz val="16"/>
      <color theme="1"/>
      <name val="Akhbar MT"/>
    </font>
    <font>
      <b/>
      <sz val="16"/>
      <color theme="1"/>
      <name val="Akhbar MT"/>
    </font>
    <font>
      <sz val="16"/>
      <color theme="1"/>
      <name val="Arial"/>
    </font>
    <font>
      <b/>
      <sz val="18"/>
      <color theme="1"/>
      <name val="Akhbar MT"/>
    </font>
    <font>
      <b/>
      <sz val="16"/>
      <color rgb="FFFF0000"/>
      <name val="Akhbar MT"/>
    </font>
    <font>
      <sz val="12"/>
      <color theme="1"/>
      <name val="Akhbar MT"/>
    </font>
    <font>
      <sz val="16"/>
      <color theme="1"/>
      <name val="Sakkal Majalla"/>
    </font>
    <font>
      <b/>
      <sz val="18"/>
      <color rgb="FFFF0000"/>
      <name val="Wingdings"/>
      <charset val="2"/>
    </font>
    <font>
      <sz val="11"/>
      <color theme="1"/>
      <name val="Sakkal Majalla"/>
    </font>
    <font>
      <b/>
      <sz val="16"/>
      <color theme="1"/>
      <name val="Sakkal Majalla"/>
    </font>
    <font>
      <sz val="11"/>
      <name val="Sakkal Majalla"/>
    </font>
    <font>
      <b/>
      <sz val="12"/>
      <color theme="1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FF6969"/>
        <bgColor rgb="FFFF6969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readingOrder="2"/>
    </xf>
    <xf numFmtId="0" fontId="6" fillId="2" borderId="17" xfId="0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2" borderId="16" xfId="0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2" borderId="16" xfId="0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readingOrder="2"/>
    </xf>
    <xf numFmtId="1" fontId="14" fillId="2" borderId="16" xfId="0" applyNumberFormat="1" applyFont="1" applyFill="1" applyBorder="1" applyAlignment="1">
      <alignment horizontal="center"/>
    </xf>
    <xf numFmtId="9" fontId="14" fillId="2" borderId="16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1" fillId="5" borderId="16" xfId="0" applyFont="1" applyFill="1" applyBorder="1" applyAlignment="1">
      <alignment horizontal="center" vertical="center"/>
    </xf>
    <xf numFmtId="9" fontId="11" fillId="5" borderId="16" xfId="0" applyNumberFormat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164" fontId="11" fillId="6" borderId="16" xfId="0" applyNumberFormat="1" applyFont="1" applyFill="1" applyBorder="1" applyAlignment="1">
      <alignment horizontal="center" vertical="center"/>
    </xf>
    <xf numFmtId="1" fontId="11" fillId="6" borderId="16" xfId="0" applyNumberFormat="1" applyFont="1" applyFill="1" applyBorder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/>
    </xf>
    <xf numFmtId="1" fontId="11" fillId="7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2" borderId="7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4" fillId="0" borderId="18" xfId="0" applyFont="1" applyBorder="1" applyAlignment="1">
      <alignment horizontal="center" vertical="center"/>
    </xf>
    <xf numFmtId="0" fontId="15" fillId="0" borderId="20" xfId="0" applyFont="1" applyBorder="1"/>
    <xf numFmtId="0" fontId="15" fillId="0" borderId="22" xfId="0" applyFont="1" applyBorder="1"/>
    <xf numFmtId="0" fontId="14" fillId="2" borderId="18" xfId="0" applyFont="1" applyFill="1" applyBorder="1" applyAlignment="1">
      <alignment horizontal="center" vertical="center"/>
    </xf>
    <xf numFmtId="0" fontId="15" fillId="0" borderId="19" xfId="0" applyFont="1" applyBorder="1"/>
    <xf numFmtId="0" fontId="14" fillId="2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15" fillId="0" borderId="15" xfId="0" applyFont="1" applyBorder="1"/>
    <xf numFmtId="0" fontId="14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showGridLines="0" rightToLeft="1" workbookViewId="0">
      <selection sqref="A1:K2"/>
    </sheetView>
  </sheetViews>
  <sheetFormatPr defaultColWidth="12.625" defaultRowHeight="15" customHeight="1"/>
  <cols>
    <col min="1" max="26" width="8.625" customWidth="1"/>
  </cols>
  <sheetData>
    <row r="1" spans="1:11" ht="13.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13.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3.5" customHeight="1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13.5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13.5" customHeight="1">
      <c r="A5" s="54">
        <v>1447</v>
      </c>
      <c r="B5" s="52"/>
      <c r="C5" s="52"/>
      <c r="D5" s="52"/>
      <c r="E5" s="52"/>
      <c r="F5" s="52"/>
      <c r="G5" s="52"/>
      <c r="H5" s="52"/>
      <c r="I5" s="52"/>
      <c r="J5" s="52"/>
      <c r="K5" s="53"/>
    </row>
    <row r="6" spans="1:11" ht="13.5" customHeight="1">
      <c r="A6" s="55"/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11" ht="14.25" customHeight="1"/>
    <row r="8" spans="1:11" ht="14.25" customHeight="1"/>
    <row r="9" spans="1:11" ht="13.5" customHeight="1">
      <c r="B9" s="45" t="s">
        <v>2</v>
      </c>
      <c r="C9" s="46"/>
      <c r="D9" s="46"/>
      <c r="E9" s="46"/>
      <c r="F9" s="46"/>
      <c r="G9" s="46"/>
      <c r="H9" s="46"/>
      <c r="I9" s="46"/>
      <c r="J9" s="47"/>
    </row>
    <row r="10" spans="1:11" ht="13.5" customHeight="1">
      <c r="B10" s="55"/>
      <c r="C10" s="56"/>
      <c r="D10" s="56"/>
      <c r="E10" s="56"/>
      <c r="F10" s="56"/>
      <c r="G10" s="56"/>
      <c r="H10" s="56"/>
      <c r="I10" s="56"/>
      <c r="J10" s="57"/>
    </row>
    <row r="11" spans="1:11" ht="14.25" customHeight="1"/>
    <row r="12" spans="1:11" ht="14.25" customHeight="1">
      <c r="A12" s="1" t="s">
        <v>3</v>
      </c>
    </row>
    <row r="13" spans="1:11" ht="14.25" customHeight="1">
      <c r="A13" s="2" t="s">
        <v>4</v>
      </c>
    </row>
    <row r="14" spans="1:11" ht="14.25" customHeight="1">
      <c r="A14" s="2" t="s">
        <v>5</v>
      </c>
    </row>
    <row r="15" spans="1:11" ht="14.25" customHeight="1">
      <c r="A15" s="2" t="s">
        <v>6</v>
      </c>
    </row>
    <row r="16" spans="1:11" ht="14.25" customHeight="1">
      <c r="A16" s="2" t="s">
        <v>7</v>
      </c>
    </row>
    <row r="17" spans="1:1" ht="14.25" customHeight="1">
      <c r="A17" s="2" t="s">
        <v>8</v>
      </c>
    </row>
    <row r="18" spans="1:1" ht="14.25" customHeight="1">
      <c r="A18" s="2" t="s">
        <v>9</v>
      </c>
    </row>
    <row r="19" spans="1:1" ht="14.25" customHeight="1">
      <c r="A19" s="2" t="s">
        <v>10</v>
      </c>
    </row>
    <row r="20" spans="1:1" ht="14.25" customHeight="1">
      <c r="A20" s="2" t="s">
        <v>11</v>
      </c>
    </row>
    <row r="21" spans="1:1" ht="14.25" customHeight="1">
      <c r="A21" s="2" t="s">
        <v>12</v>
      </c>
    </row>
    <row r="22" spans="1:1" ht="14.25" customHeight="1">
      <c r="A22" s="2" t="s">
        <v>13</v>
      </c>
    </row>
    <row r="23" spans="1:1" ht="14.25" customHeight="1">
      <c r="A23" s="2" t="s">
        <v>14</v>
      </c>
    </row>
    <row r="24" spans="1:1" ht="14.25" customHeight="1">
      <c r="A24" s="2" t="s">
        <v>15</v>
      </c>
    </row>
    <row r="25" spans="1:1" ht="14.25" customHeight="1">
      <c r="A25" s="2" t="s">
        <v>16</v>
      </c>
    </row>
    <row r="26" spans="1:1" ht="14.25" customHeight="1">
      <c r="A26" s="2" t="s">
        <v>17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2"/>
    <mergeCell ref="A3:K4"/>
    <mergeCell ref="A5:K6"/>
    <mergeCell ref="B9:J1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rightToLeft="1" workbookViewId="0">
      <selection activeCell="B10" sqref="B10"/>
    </sheetView>
  </sheetViews>
  <sheetFormatPr defaultColWidth="12.625" defaultRowHeight="15" customHeight="1"/>
  <cols>
    <col min="1" max="3" width="8.625" customWidth="1"/>
    <col min="4" max="7" width="19.625" customWidth="1"/>
    <col min="8" max="9" width="15.625" customWidth="1"/>
    <col min="10" max="26" width="8.625" customWidth="1"/>
  </cols>
  <sheetData>
    <row r="1" spans="1:26" ht="14.25" customHeight="1"/>
    <row r="2" spans="1:26" ht="46.5" customHeight="1">
      <c r="E2" s="58" t="s">
        <v>18</v>
      </c>
      <c r="F2" s="59"/>
      <c r="G2" s="59"/>
      <c r="H2" s="59"/>
      <c r="I2" s="60"/>
    </row>
    <row r="3" spans="1:26" ht="14.25" customHeight="1"/>
    <row r="4" spans="1:26" ht="3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 customHeight="1">
      <c r="A5" s="3"/>
      <c r="B5" s="3"/>
      <c r="C5" s="3"/>
      <c r="D5" s="4" t="s">
        <v>19</v>
      </c>
      <c r="E5" s="4" t="s">
        <v>20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>
      <c r="A6" s="3"/>
      <c r="B6" s="3"/>
      <c r="C6" s="3"/>
      <c r="D6" s="4" t="s">
        <v>21</v>
      </c>
      <c r="E6" s="4" t="s">
        <v>22</v>
      </c>
      <c r="F6" s="3"/>
      <c r="G6" s="3"/>
      <c r="H6" s="5" t="s">
        <v>23</v>
      </c>
      <c r="I6" s="5" t="s">
        <v>24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>
      <c r="A7" s="3"/>
      <c r="B7" s="3"/>
      <c r="C7" s="3"/>
      <c r="D7" s="4" t="s">
        <v>25</v>
      </c>
      <c r="E7" s="4" t="s">
        <v>26</v>
      </c>
      <c r="F7" s="3"/>
      <c r="G7" s="3"/>
      <c r="H7" s="6">
        <v>40</v>
      </c>
      <c r="I7" s="6">
        <v>40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>
      <c r="A8" s="3"/>
      <c r="B8" s="3"/>
      <c r="C8" s="3"/>
      <c r="D8" s="4" t="s">
        <v>27</v>
      </c>
      <c r="E8" s="7" t="s">
        <v>28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/>
    <row r="10" spans="1:26" ht="14.25" customHeight="1"/>
    <row r="11" spans="1:26" ht="14.25" customHeight="1"/>
    <row r="12" spans="1:26" ht="30" customHeight="1">
      <c r="D12" s="8" t="s">
        <v>29</v>
      </c>
      <c r="E12" s="8" t="s">
        <v>30</v>
      </c>
      <c r="F12" s="8" t="s">
        <v>23</v>
      </c>
      <c r="G12" s="8" t="s">
        <v>31</v>
      </c>
    </row>
    <row r="13" spans="1:26" ht="30" customHeight="1">
      <c r="D13" s="5" t="s">
        <v>32</v>
      </c>
      <c r="E13" s="9">
        <v>25</v>
      </c>
      <c r="F13" s="9">
        <f>E13/E18*H7</f>
        <v>10.204081632653061</v>
      </c>
      <c r="G13" s="9">
        <f>E13/E18*I7</f>
        <v>10.204081632653061</v>
      </c>
    </row>
    <row r="14" spans="1:26" ht="30" customHeight="1">
      <c r="D14" s="5" t="s">
        <v>33</v>
      </c>
      <c r="E14" s="9">
        <v>17</v>
      </c>
      <c r="F14" s="9">
        <f>E14/E18*H7</f>
        <v>6.9387755102040813</v>
      </c>
      <c r="G14" s="9">
        <f>E14/E18*I7</f>
        <v>6.9387755102040813</v>
      </c>
    </row>
    <row r="15" spans="1:26" ht="30" customHeight="1">
      <c r="D15" s="5" t="s">
        <v>34</v>
      </c>
      <c r="E15" s="9">
        <v>15</v>
      </c>
      <c r="F15" s="9">
        <f>E15/E18*H7</f>
        <v>6.1224489795918373</v>
      </c>
      <c r="G15" s="9">
        <f>E15/E18*I7</f>
        <v>6.1224489795918373</v>
      </c>
    </row>
    <row r="16" spans="1:26" ht="30" customHeight="1">
      <c r="D16" s="5" t="s">
        <v>35</v>
      </c>
      <c r="E16" s="9">
        <v>26</v>
      </c>
      <c r="F16" s="9">
        <f>E16/E18*H7</f>
        <v>10.612244897959185</v>
      </c>
      <c r="G16" s="9">
        <f>E16/E18*I7</f>
        <v>10.612244897959185</v>
      </c>
    </row>
    <row r="17" spans="4:12" ht="30" customHeight="1">
      <c r="D17" s="5" t="s">
        <v>36</v>
      </c>
      <c r="E17" s="9">
        <v>15</v>
      </c>
      <c r="F17" s="9">
        <f>E17/E18*H7</f>
        <v>6.1224489795918373</v>
      </c>
      <c r="G17" s="9">
        <f>E17/E18*I7</f>
        <v>6.1224489795918373</v>
      </c>
    </row>
    <row r="18" spans="4:12" ht="30" customHeight="1">
      <c r="D18" s="5" t="s">
        <v>37</v>
      </c>
      <c r="E18" s="10">
        <f t="shared" ref="E18:G18" si="0">SUM(E13:E17)</f>
        <v>98</v>
      </c>
      <c r="F18" s="11">
        <f t="shared" si="0"/>
        <v>40</v>
      </c>
      <c r="G18" s="11">
        <f t="shared" si="0"/>
        <v>40</v>
      </c>
      <c r="H18" s="24" t="s">
        <v>38</v>
      </c>
      <c r="I18" s="12" t="s">
        <v>39</v>
      </c>
      <c r="J18" s="13"/>
      <c r="K18" s="13"/>
      <c r="L18" s="13"/>
    </row>
    <row r="19" spans="4:12" ht="14.25" customHeight="1"/>
    <row r="20" spans="4:12" ht="14.25" customHeight="1"/>
    <row r="21" spans="4:12" ht="14.25" customHeight="1"/>
    <row r="22" spans="4:12" ht="14.25" customHeight="1"/>
    <row r="23" spans="4:12" ht="14.25" customHeight="1"/>
    <row r="24" spans="4:12" ht="14.25" customHeight="1"/>
    <row r="25" spans="4:12" ht="14.25" customHeight="1"/>
    <row r="26" spans="4:12" ht="14.25" customHeight="1"/>
    <row r="27" spans="4:12" ht="14.25" customHeight="1"/>
    <row r="28" spans="4:12" ht="14.25" customHeight="1"/>
    <row r="29" spans="4:12" ht="14.25" customHeight="1"/>
    <row r="30" spans="4:12" ht="14.25" customHeight="1"/>
    <row r="31" spans="4:12" ht="14.25" customHeight="1"/>
    <row r="32" spans="4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2:I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FCE"/>
  </sheetPr>
  <dimension ref="A1:Z1000"/>
  <sheetViews>
    <sheetView rightToLeft="1" topLeftCell="A22" workbookViewId="0">
      <selection activeCell="E13" sqref="E13"/>
    </sheetView>
  </sheetViews>
  <sheetFormatPr defaultColWidth="12.625" defaultRowHeight="15" customHeight="1"/>
  <cols>
    <col min="1" max="1" width="15.25" style="26" customWidth="1"/>
    <col min="2" max="4" width="40.625" style="26" customWidth="1"/>
    <col min="5" max="6" width="8.625" style="26" customWidth="1"/>
    <col min="7" max="7" width="16.375" style="26" customWidth="1"/>
    <col min="8" max="8" width="7.375" style="26" customWidth="1"/>
    <col min="9" max="26" width="8.625" style="26" customWidth="1"/>
    <col min="27" max="16384" width="12.625" style="26"/>
  </cols>
  <sheetData>
    <row r="1" spans="1:26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>
      <c r="A2" s="25"/>
      <c r="B2" s="27" t="s">
        <v>40</v>
      </c>
      <c r="C2" s="27" t="s">
        <v>41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3.25">
      <c r="A3" s="25"/>
      <c r="B3" s="27" t="s">
        <v>30</v>
      </c>
      <c r="C3" s="28">
        <f>البيانات!E13</f>
        <v>25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3.25">
      <c r="A5" s="64" t="s">
        <v>42</v>
      </c>
      <c r="B5" s="66" t="s">
        <v>43</v>
      </c>
      <c r="C5" s="67"/>
      <c r="D5" s="68"/>
      <c r="E5" s="25"/>
      <c r="F5" s="25"/>
      <c r="G5" s="66" t="s">
        <v>44</v>
      </c>
      <c r="H5" s="67"/>
      <c r="I5" s="6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3.25">
      <c r="A6" s="65"/>
      <c r="B6" s="27" t="s">
        <v>45</v>
      </c>
      <c r="C6" s="27" t="s">
        <v>46</v>
      </c>
      <c r="D6" s="27" t="s">
        <v>47</v>
      </c>
      <c r="E6" s="25"/>
      <c r="F6" s="25"/>
      <c r="G6" s="27" t="s">
        <v>45</v>
      </c>
      <c r="H6" s="27" t="s">
        <v>46</v>
      </c>
      <c r="I6" s="27" t="s">
        <v>47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50.1" customHeight="1">
      <c r="A7" s="69" t="s">
        <v>48</v>
      </c>
      <c r="B7" s="14" t="s">
        <v>49</v>
      </c>
      <c r="C7" s="14" t="s">
        <v>50</v>
      </c>
      <c r="D7" s="15" t="s">
        <v>202</v>
      </c>
      <c r="E7" s="25"/>
      <c r="F7" s="25"/>
      <c r="G7" s="30">
        <f t="shared" ref="G7:I7" si="0">COUNTA(B7:B46)</f>
        <v>7</v>
      </c>
      <c r="H7" s="30">
        <f t="shared" si="0"/>
        <v>14</v>
      </c>
      <c r="I7" s="30">
        <f t="shared" si="0"/>
        <v>7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0.100000000000001" customHeight="1">
      <c r="A8" s="62"/>
      <c r="B8" s="14"/>
      <c r="C8" s="15"/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0.100000000000001" customHeight="1">
      <c r="A9" s="62"/>
      <c r="B9" s="14"/>
      <c r="C9" s="23"/>
      <c r="D9" s="1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0.100000000000001" customHeight="1" thickBot="1">
      <c r="A10" s="63"/>
      <c r="B10" s="17"/>
      <c r="C10" s="16"/>
      <c r="D10" s="17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24" customHeight="1">
      <c r="A11" s="69" t="s">
        <v>51</v>
      </c>
      <c r="B11" s="14"/>
      <c r="C11" s="14" t="s">
        <v>200</v>
      </c>
      <c r="D11" s="14" t="s">
        <v>52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4" customHeight="1">
      <c r="A12" s="62"/>
      <c r="B12" s="14"/>
      <c r="C12" s="14" t="s">
        <v>53</v>
      </c>
      <c r="D12" s="14" t="s">
        <v>54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4" customHeight="1">
      <c r="A13" s="62"/>
      <c r="B13" s="14"/>
      <c r="C13" s="14" t="s">
        <v>55</v>
      </c>
      <c r="D13" s="1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4" customHeight="1">
      <c r="A14" s="63"/>
      <c r="B14" s="17"/>
      <c r="C14" s="17"/>
      <c r="D14" s="1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4" customHeight="1">
      <c r="A15" s="69" t="s">
        <v>41</v>
      </c>
      <c r="B15" s="14" t="s">
        <v>56</v>
      </c>
      <c r="C15" s="14" t="s">
        <v>57</v>
      </c>
      <c r="D15" s="1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4" customHeight="1">
      <c r="A16" s="62"/>
      <c r="B16" s="14" t="s">
        <v>58</v>
      </c>
      <c r="C16" s="14"/>
      <c r="D16" s="1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4" customHeight="1">
      <c r="A17" s="62"/>
      <c r="B17" s="14" t="s">
        <v>59</v>
      </c>
      <c r="C17" s="14"/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4" customHeight="1">
      <c r="A18" s="63"/>
      <c r="B18" s="17" t="s">
        <v>60</v>
      </c>
      <c r="C18" s="17"/>
      <c r="D18" s="1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4" customHeight="1">
      <c r="A19" s="69" t="s">
        <v>61</v>
      </c>
      <c r="B19" s="14" t="s">
        <v>62</v>
      </c>
      <c r="C19" s="14" t="s">
        <v>63</v>
      </c>
      <c r="D19" s="1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4" customHeight="1">
      <c r="A20" s="62"/>
      <c r="B20" s="14" t="s">
        <v>64</v>
      </c>
      <c r="C20" s="14" t="s">
        <v>65</v>
      </c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4" customHeight="1">
      <c r="A21" s="62"/>
      <c r="B21" s="14"/>
      <c r="C21" s="14"/>
      <c r="D21" s="1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4" customHeight="1" thickBot="1">
      <c r="A22" s="63"/>
      <c r="B22" s="17"/>
      <c r="C22" s="21"/>
      <c r="D22" s="1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50.1" customHeight="1">
      <c r="A23" s="69" t="s">
        <v>66</v>
      </c>
      <c r="B23" s="14"/>
      <c r="C23" s="22" t="s">
        <v>67</v>
      </c>
      <c r="D23" s="14" t="s">
        <v>68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50.1" customHeight="1">
      <c r="A24" s="62"/>
      <c r="B24" s="14"/>
      <c r="C24" s="14" t="s">
        <v>201</v>
      </c>
      <c r="D24" s="1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0.100000000000001" customHeight="1">
      <c r="A25" s="62"/>
      <c r="B25" s="14"/>
      <c r="C25" s="14"/>
      <c r="D25" s="1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0.100000000000001" customHeight="1">
      <c r="A26" s="63"/>
      <c r="B26" s="17"/>
      <c r="C26" s="17"/>
      <c r="D26" s="1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50.1" customHeight="1">
      <c r="A27" s="69" t="s">
        <v>69</v>
      </c>
      <c r="B27" s="14"/>
      <c r="C27" s="14" t="s">
        <v>70</v>
      </c>
      <c r="D27" s="14" t="s">
        <v>71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50.1" customHeight="1">
      <c r="A28" s="62"/>
      <c r="B28" s="14"/>
      <c r="C28" s="14" t="s">
        <v>72</v>
      </c>
      <c r="D28" s="1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0.100000000000001" customHeight="1">
      <c r="A29" s="62"/>
      <c r="B29" s="14"/>
      <c r="C29" s="14"/>
      <c r="D29" s="1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0.100000000000001" customHeight="1">
      <c r="A30" s="63"/>
      <c r="B30" s="17"/>
      <c r="C30" s="17"/>
      <c r="D30" s="1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50.1" customHeight="1">
      <c r="A31" s="70" t="s">
        <v>73</v>
      </c>
      <c r="B31" s="14"/>
      <c r="C31" s="14" t="s">
        <v>74</v>
      </c>
      <c r="D31" s="14" t="s">
        <v>75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50.1" customHeight="1">
      <c r="A32" s="62"/>
      <c r="B32" s="14"/>
      <c r="C32" s="14" t="s">
        <v>76</v>
      </c>
      <c r="D32" s="14" t="s">
        <v>77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4" customHeight="1">
      <c r="A33" s="62"/>
      <c r="B33" s="14"/>
      <c r="C33" s="14" t="s">
        <v>78</v>
      </c>
      <c r="D33" s="1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0.100000000000001" customHeight="1" thickBot="1">
      <c r="A34" s="63"/>
      <c r="B34" s="17"/>
      <c r="C34" s="17"/>
      <c r="D34" s="1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3.25">
      <c r="A35" s="61"/>
      <c r="B35" s="18"/>
      <c r="C35" s="18"/>
      <c r="D35" s="18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>
      <c r="A36" s="62"/>
      <c r="B36" s="18"/>
      <c r="C36" s="18"/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>
      <c r="A37" s="62"/>
      <c r="B37" s="18"/>
      <c r="C37" s="18"/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>
      <c r="A38" s="63"/>
      <c r="B38" s="17"/>
      <c r="C38" s="17"/>
      <c r="D38" s="1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>
      <c r="A39" s="61"/>
      <c r="B39" s="18"/>
      <c r="C39" s="18"/>
      <c r="D39" s="18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>
      <c r="A40" s="62"/>
      <c r="B40" s="18"/>
      <c r="C40" s="18"/>
      <c r="D40" s="1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>
      <c r="A41" s="62"/>
      <c r="B41" s="18"/>
      <c r="C41" s="18"/>
      <c r="D41" s="18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>
      <c r="A42" s="63"/>
      <c r="B42" s="17"/>
      <c r="C42" s="17"/>
      <c r="D42" s="1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>
      <c r="A43" s="61"/>
      <c r="B43" s="18"/>
      <c r="C43" s="18"/>
      <c r="D43" s="18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3.25">
      <c r="A44" s="62"/>
      <c r="B44" s="18"/>
      <c r="C44" s="18"/>
      <c r="D44" s="18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3.25">
      <c r="A45" s="62"/>
      <c r="B45" s="18"/>
      <c r="C45" s="18"/>
      <c r="D45" s="1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3.25">
      <c r="A46" s="63"/>
      <c r="B46" s="17"/>
      <c r="C46" s="17"/>
      <c r="D46" s="17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3">
    <mergeCell ref="A43:A46"/>
    <mergeCell ref="A5:A6"/>
    <mergeCell ref="B5:D5"/>
    <mergeCell ref="G5:I5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FCE"/>
  </sheetPr>
  <dimension ref="A1:Z1000"/>
  <sheetViews>
    <sheetView rightToLeft="1" topLeftCell="A19" workbookViewId="0">
      <selection activeCell="I7" sqref="G7:I7"/>
    </sheetView>
  </sheetViews>
  <sheetFormatPr defaultColWidth="12.625" defaultRowHeight="15" customHeight="1"/>
  <cols>
    <col min="1" max="1" width="15.375" style="26" customWidth="1"/>
    <col min="2" max="4" width="40.625" style="26" customWidth="1"/>
    <col min="5" max="6" width="8.625" style="26" customWidth="1"/>
    <col min="7" max="7" width="16.375" style="26" customWidth="1"/>
    <col min="8" max="8" width="7.375" style="26" customWidth="1"/>
    <col min="9" max="26" width="8.625" style="26" customWidth="1"/>
    <col min="27" max="16384" width="12.625" style="26"/>
  </cols>
  <sheetData>
    <row r="1" spans="1:26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>
      <c r="A2" s="25"/>
      <c r="B2" s="27" t="s">
        <v>40</v>
      </c>
      <c r="C2" s="27" t="s">
        <v>79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3.25">
      <c r="A3" s="25"/>
      <c r="B3" s="27" t="s">
        <v>30</v>
      </c>
      <c r="C3" s="28">
        <f>البيانات!E14</f>
        <v>17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3.25">
      <c r="A5" s="64" t="s">
        <v>42</v>
      </c>
      <c r="B5" s="66" t="s">
        <v>43</v>
      </c>
      <c r="C5" s="67"/>
      <c r="D5" s="68"/>
      <c r="E5" s="25"/>
      <c r="F5" s="25"/>
      <c r="G5" s="66" t="s">
        <v>44</v>
      </c>
      <c r="H5" s="67"/>
      <c r="I5" s="6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3.25">
      <c r="A6" s="65"/>
      <c r="B6" s="27" t="s">
        <v>45</v>
      </c>
      <c r="C6" s="27" t="s">
        <v>46</v>
      </c>
      <c r="D6" s="27" t="s">
        <v>47</v>
      </c>
      <c r="E6" s="25"/>
      <c r="F6" s="25"/>
      <c r="G6" s="27" t="s">
        <v>45</v>
      </c>
      <c r="H6" s="27" t="s">
        <v>46</v>
      </c>
      <c r="I6" s="27" t="s">
        <v>47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46.5">
      <c r="A7" s="69" t="s">
        <v>80</v>
      </c>
      <c r="B7" s="14" t="s">
        <v>81</v>
      </c>
      <c r="C7" s="14" t="s">
        <v>82</v>
      </c>
      <c r="D7" s="15"/>
      <c r="E7" s="25"/>
      <c r="F7" s="25"/>
      <c r="G7" s="30">
        <f t="shared" ref="G7:I7" si="0">COUNTA(B7:B46)</f>
        <v>3</v>
      </c>
      <c r="H7" s="30">
        <f t="shared" si="0"/>
        <v>13</v>
      </c>
      <c r="I7" s="30">
        <f t="shared" si="0"/>
        <v>6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46.5">
      <c r="A8" s="62"/>
      <c r="B8" s="15" t="s">
        <v>83</v>
      </c>
      <c r="C8" s="14"/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3.25">
      <c r="A9" s="62"/>
      <c r="B9" s="14"/>
      <c r="C9" s="14"/>
      <c r="D9" s="1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3.25">
      <c r="A10" s="63"/>
      <c r="B10" s="17"/>
      <c r="C10" s="17"/>
      <c r="D10" s="17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60.75" customHeight="1">
      <c r="A11" s="69" t="s">
        <v>84</v>
      </c>
      <c r="B11" s="14"/>
      <c r="C11" s="14" t="s">
        <v>85</v>
      </c>
      <c r="D11" s="14" t="s">
        <v>86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3.25">
      <c r="A12" s="62"/>
      <c r="B12" s="14"/>
      <c r="C12" s="14" t="s">
        <v>87</v>
      </c>
      <c r="D12" s="1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3.25">
      <c r="A13" s="62"/>
      <c r="B13" s="14"/>
      <c r="C13" s="18" t="s">
        <v>88</v>
      </c>
      <c r="D13" s="1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3.25">
      <c r="A14" s="63"/>
      <c r="B14" s="17"/>
      <c r="C14" s="17"/>
      <c r="D14" s="1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6.5">
      <c r="A15" s="69" t="s">
        <v>89</v>
      </c>
      <c r="B15" s="14"/>
      <c r="C15" s="14" t="s">
        <v>90</v>
      </c>
      <c r="D15" s="14" t="s">
        <v>91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6.5">
      <c r="A16" s="62"/>
      <c r="B16" s="14"/>
      <c r="C16" s="14" t="s">
        <v>92</v>
      </c>
      <c r="D16" s="14" t="s">
        <v>93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3.25">
      <c r="A17" s="62"/>
      <c r="B17" s="14"/>
      <c r="C17" s="14"/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3.25">
      <c r="A18" s="63"/>
      <c r="B18" s="17"/>
      <c r="C18" s="17"/>
      <c r="D18" s="1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46.5">
      <c r="A19" s="69" t="s">
        <v>94</v>
      </c>
      <c r="B19" s="14"/>
      <c r="C19" s="14" t="s">
        <v>95</v>
      </c>
      <c r="D19" s="14" t="s">
        <v>96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6.5">
      <c r="A20" s="62"/>
      <c r="B20" s="14"/>
      <c r="C20" s="14" t="s">
        <v>97</v>
      </c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3.25">
      <c r="A21" s="62"/>
      <c r="B21" s="14"/>
      <c r="C21" s="14" t="s">
        <v>98</v>
      </c>
      <c r="D21" s="1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3.25">
      <c r="A22" s="63"/>
      <c r="B22" s="17"/>
      <c r="C22" s="17"/>
      <c r="D22" s="1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46.5">
      <c r="A23" s="69" t="s">
        <v>99</v>
      </c>
      <c r="B23" s="14"/>
      <c r="C23" s="14" t="s">
        <v>100</v>
      </c>
      <c r="D23" s="14" t="s">
        <v>101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3.25">
      <c r="A24" s="62"/>
      <c r="B24" s="14"/>
      <c r="C24" s="14" t="s">
        <v>102</v>
      </c>
      <c r="D24" s="1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3.25">
      <c r="A25" s="62"/>
      <c r="B25" s="14"/>
      <c r="C25" s="14"/>
      <c r="D25" s="1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3.25">
      <c r="A26" s="63"/>
      <c r="B26" s="17"/>
      <c r="C26" s="17"/>
      <c r="D26" s="1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4" customHeight="1">
      <c r="A27" s="69" t="s">
        <v>103</v>
      </c>
      <c r="B27" s="14" t="s">
        <v>104</v>
      </c>
      <c r="C27" s="14" t="s">
        <v>105</v>
      </c>
      <c r="D27" s="14" t="s">
        <v>106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4" customHeight="1">
      <c r="A28" s="62"/>
      <c r="B28" s="14"/>
      <c r="C28" s="14" t="s">
        <v>107</v>
      </c>
      <c r="D28" s="1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3.25">
      <c r="A29" s="62"/>
      <c r="B29" s="14"/>
      <c r="C29" s="14"/>
      <c r="D29" s="1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3.25">
      <c r="A30" s="63"/>
      <c r="B30" s="17"/>
      <c r="C30" s="17"/>
      <c r="D30" s="1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3.25">
      <c r="A31" s="61"/>
      <c r="B31" s="18"/>
      <c r="C31" s="18"/>
      <c r="D31" s="1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3.25">
      <c r="A32" s="62"/>
      <c r="B32" s="18"/>
      <c r="C32" s="18"/>
      <c r="D32" s="1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3.25">
      <c r="A33" s="62"/>
      <c r="B33" s="18"/>
      <c r="C33" s="18"/>
      <c r="D33" s="18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3.25">
      <c r="A34" s="63"/>
      <c r="B34" s="17"/>
      <c r="C34" s="17"/>
      <c r="D34" s="1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3.25">
      <c r="A35" s="61"/>
      <c r="B35" s="18"/>
      <c r="C35" s="18"/>
      <c r="D35" s="18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>
      <c r="A36" s="62"/>
      <c r="B36" s="18"/>
      <c r="C36" s="18"/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>
      <c r="A37" s="62"/>
      <c r="B37" s="18"/>
      <c r="C37" s="18"/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>
      <c r="A38" s="63"/>
      <c r="B38" s="17"/>
      <c r="C38" s="17"/>
      <c r="D38" s="1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>
      <c r="A39" s="61"/>
      <c r="B39" s="18"/>
      <c r="C39" s="18"/>
      <c r="D39" s="18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>
      <c r="A40" s="62"/>
      <c r="B40" s="18"/>
      <c r="C40" s="18"/>
      <c r="D40" s="1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>
      <c r="A41" s="62"/>
      <c r="B41" s="18"/>
      <c r="C41" s="18"/>
      <c r="D41" s="18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>
      <c r="A42" s="63"/>
      <c r="B42" s="17"/>
      <c r="C42" s="17"/>
      <c r="D42" s="1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>
      <c r="A43" s="61"/>
      <c r="B43" s="18"/>
      <c r="C43" s="18"/>
      <c r="D43" s="18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3.25">
      <c r="A44" s="62"/>
      <c r="B44" s="18"/>
      <c r="C44" s="18"/>
      <c r="D44" s="18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3.25">
      <c r="A45" s="62"/>
      <c r="B45" s="18"/>
      <c r="C45" s="18"/>
      <c r="D45" s="1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3.25">
      <c r="A46" s="63"/>
      <c r="B46" s="17"/>
      <c r="C46" s="17"/>
      <c r="D46" s="17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3">
    <mergeCell ref="A43:A46"/>
    <mergeCell ref="A5:A6"/>
    <mergeCell ref="B5:D5"/>
    <mergeCell ref="G5:I5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FCE"/>
  </sheetPr>
  <dimension ref="A1:Z1000"/>
  <sheetViews>
    <sheetView rightToLeft="1" topLeftCell="A7" workbookViewId="0">
      <selection activeCell="G7" sqref="G7:I7"/>
    </sheetView>
  </sheetViews>
  <sheetFormatPr defaultColWidth="12.625" defaultRowHeight="15" customHeight="1"/>
  <cols>
    <col min="1" max="1" width="15.625" style="26" customWidth="1"/>
    <col min="2" max="4" width="40.625" style="26" customWidth="1"/>
    <col min="5" max="26" width="8.625" style="26" customWidth="1"/>
    <col min="27" max="16384" width="12.625" style="26"/>
  </cols>
  <sheetData>
    <row r="1" spans="1:26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>
      <c r="A2" s="25"/>
      <c r="B2" s="27" t="s">
        <v>40</v>
      </c>
      <c r="C2" s="27" t="s">
        <v>108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3.25">
      <c r="A3" s="25"/>
      <c r="B3" s="27" t="s">
        <v>30</v>
      </c>
      <c r="C3" s="28">
        <f>البيانات!E15</f>
        <v>15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3.25">
      <c r="A5" s="64" t="s">
        <v>42</v>
      </c>
      <c r="B5" s="66" t="s">
        <v>43</v>
      </c>
      <c r="C5" s="67"/>
      <c r="D5" s="68"/>
      <c r="E5" s="25"/>
      <c r="F5" s="25"/>
      <c r="G5" s="66" t="s">
        <v>44</v>
      </c>
      <c r="H5" s="67"/>
      <c r="I5" s="6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3.25">
      <c r="A6" s="65"/>
      <c r="B6" s="27" t="s">
        <v>45</v>
      </c>
      <c r="C6" s="27" t="s">
        <v>46</v>
      </c>
      <c r="D6" s="27" t="s">
        <v>47</v>
      </c>
      <c r="E6" s="25"/>
      <c r="F6" s="25"/>
      <c r="G6" s="27" t="s">
        <v>45</v>
      </c>
      <c r="H6" s="27" t="s">
        <v>46</v>
      </c>
      <c r="I6" s="27" t="s">
        <v>47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50.1" customHeight="1">
      <c r="A7" s="69" t="s">
        <v>109</v>
      </c>
      <c r="B7" s="14" t="s">
        <v>110</v>
      </c>
      <c r="C7" s="14" t="s">
        <v>111</v>
      </c>
      <c r="D7" s="14" t="s">
        <v>112</v>
      </c>
      <c r="E7" s="25"/>
      <c r="F7" s="25"/>
      <c r="G7" s="30">
        <f t="shared" ref="G7:H7" si="0">COUNTA(B7:B46)</f>
        <v>5</v>
      </c>
      <c r="H7" s="30">
        <f t="shared" si="0"/>
        <v>9</v>
      </c>
      <c r="I7" s="30">
        <f>COUNTA(D7:D46)</f>
        <v>4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4" customHeight="1">
      <c r="A8" s="62"/>
      <c r="B8" s="14" t="s">
        <v>113</v>
      </c>
      <c r="C8" s="14" t="s">
        <v>114</v>
      </c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4" customHeight="1">
      <c r="A9" s="62"/>
      <c r="B9" s="14"/>
      <c r="C9" s="14" t="s">
        <v>115</v>
      </c>
      <c r="D9" s="1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4" customHeight="1" thickBot="1">
      <c r="A10" s="63"/>
      <c r="B10" s="19"/>
      <c r="C10" s="21" t="s">
        <v>116</v>
      </c>
      <c r="D10" s="1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50.1" customHeight="1">
      <c r="A11" s="69" t="s">
        <v>117</v>
      </c>
      <c r="B11" s="14" t="s">
        <v>118</v>
      </c>
      <c r="C11" s="22" t="s">
        <v>119</v>
      </c>
      <c r="D11" s="14" t="s">
        <v>120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4" customHeight="1">
      <c r="A12" s="62"/>
      <c r="B12" s="14"/>
      <c r="C12" s="14" t="s">
        <v>121</v>
      </c>
      <c r="D12" s="1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0.100000000000001" customHeight="1">
      <c r="A13" s="62"/>
      <c r="B13" s="14"/>
      <c r="C13" s="14"/>
      <c r="D13" s="1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0.100000000000001" customHeight="1">
      <c r="A14" s="63"/>
      <c r="B14" s="19"/>
      <c r="C14" s="19"/>
      <c r="D14" s="1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50.1" customHeight="1">
      <c r="A15" s="69" t="s">
        <v>122</v>
      </c>
      <c r="B15" s="14" t="s">
        <v>123</v>
      </c>
      <c r="C15" s="14" t="s">
        <v>124</v>
      </c>
      <c r="D15" s="14" t="s">
        <v>125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0.100000000000001" customHeight="1">
      <c r="A16" s="62"/>
      <c r="B16" s="14"/>
      <c r="C16" s="14"/>
      <c r="D16" s="1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0.100000000000001" customHeight="1">
      <c r="A17" s="62"/>
      <c r="B17" s="14"/>
      <c r="C17" s="14"/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0.100000000000001" customHeight="1">
      <c r="A18" s="63"/>
      <c r="B18" s="19"/>
      <c r="C18" s="19"/>
      <c r="D18" s="1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4" customHeight="1">
      <c r="A19" s="69" t="s">
        <v>126</v>
      </c>
      <c r="B19" s="14" t="s">
        <v>127</v>
      </c>
      <c r="C19" s="14" t="s">
        <v>128</v>
      </c>
      <c r="D19" s="14" t="s">
        <v>129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4" customHeight="1">
      <c r="A20" s="62"/>
      <c r="B20" s="14"/>
      <c r="C20" s="14" t="s">
        <v>130</v>
      </c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0.100000000000001" customHeight="1">
      <c r="A21" s="62"/>
      <c r="B21" s="14"/>
      <c r="C21" s="14"/>
      <c r="D21" s="1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0.100000000000001" customHeight="1">
      <c r="A22" s="63"/>
      <c r="B22" s="19"/>
      <c r="C22" s="19"/>
      <c r="D22" s="1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3.25">
      <c r="A23" s="61"/>
      <c r="B23" s="18"/>
      <c r="C23" s="18"/>
      <c r="D23" s="18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3.25">
      <c r="A24" s="62"/>
      <c r="B24" s="18"/>
      <c r="C24" s="18"/>
      <c r="D24" s="18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3.25">
      <c r="A25" s="62"/>
      <c r="B25" s="18"/>
      <c r="C25" s="18"/>
      <c r="D25" s="18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3.25">
      <c r="A26" s="63"/>
      <c r="B26" s="17"/>
      <c r="C26" s="17"/>
      <c r="D26" s="1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3.25">
      <c r="A27" s="61"/>
      <c r="B27" s="18"/>
      <c r="C27" s="18"/>
      <c r="D27" s="1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3.25">
      <c r="A28" s="62"/>
      <c r="B28" s="18"/>
      <c r="C28" s="18"/>
      <c r="D28" s="1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3.25">
      <c r="A29" s="62"/>
      <c r="B29" s="18"/>
      <c r="C29" s="18"/>
      <c r="D29" s="1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3.25">
      <c r="A30" s="63"/>
      <c r="B30" s="17"/>
      <c r="C30" s="17"/>
      <c r="D30" s="1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3.25">
      <c r="A31" s="61"/>
      <c r="B31" s="18"/>
      <c r="C31" s="18"/>
      <c r="D31" s="1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3.25">
      <c r="A32" s="62"/>
      <c r="B32" s="18"/>
      <c r="C32" s="18"/>
      <c r="D32" s="1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3.25">
      <c r="A33" s="62"/>
      <c r="B33" s="18"/>
      <c r="C33" s="18"/>
      <c r="D33" s="18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3.25">
      <c r="A34" s="63"/>
      <c r="B34" s="17"/>
      <c r="C34" s="17"/>
      <c r="D34" s="1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3.25">
      <c r="A35" s="61"/>
      <c r="B35" s="18"/>
      <c r="C35" s="18"/>
      <c r="D35" s="18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>
      <c r="A36" s="62"/>
      <c r="B36" s="18"/>
      <c r="C36" s="18"/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>
      <c r="A37" s="62"/>
      <c r="B37" s="18"/>
      <c r="C37" s="18"/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>
      <c r="A38" s="63"/>
      <c r="B38" s="17"/>
      <c r="C38" s="17"/>
      <c r="D38" s="1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>
      <c r="A39" s="61"/>
      <c r="B39" s="18"/>
      <c r="C39" s="18"/>
      <c r="D39" s="18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>
      <c r="A40" s="62"/>
      <c r="B40" s="18"/>
      <c r="C40" s="18"/>
      <c r="D40" s="1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>
      <c r="A41" s="62"/>
      <c r="B41" s="18"/>
      <c r="C41" s="18"/>
      <c r="D41" s="18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>
      <c r="A42" s="63"/>
      <c r="B42" s="17"/>
      <c r="C42" s="17"/>
      <c r="D42" s="1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>
      <c r="A43" s="61"/>
      <c r="B43" s="18"/>
      <c r="C43" s="18"/>
      <c r="D43" s="18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3.25">
      <c r="A44" s="62"/>
      <c r="B44" s="18"/>
      <c r="C44" s="18"/>
      <c r="D44" s="18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3.25">
      <c r="A45" s="62"/>
      <c r="B45" s="18"/>
      <c r="C45" s="18"/>
      <c r="D45" s="1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3.25">
      <c r="A46" s="63"/>
      <c r="B46" s="17"/>
      <c r="C46" s="17"/>
      <c r="D46" s="17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3">
    <mergeCell ref="A43:A46"/>
    <mergeCell ref="A5:A6"/>
    <mergeCell ref="B5:D5"/>
    <mergeCell ref="G5:I5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FCE"/>
  </sheetPr>
  <dimension ref="A1:Z1000"/>
  <sheetViews>
    <sheetView rightToLeft="1" topLeftCell="A16" workbookViewId="0">
      <selection activeCell="I7" sqref="G7:I7"/>
    </sheetView>
  </sheetViews>
  <sheetFormatPr defaultColWidth="12.625" defaultRowHeight="15" customHeight="1"/>
  <cols>
    <col min="1" max="1" width="15.25" style="26" customWidth="1"/>
    <col min="2" max="4" width="40.625" style="26" customWidth="1"/>
    <col min="5" max="6" width="8.625" style="26" customWidth="1"/>
    <col min="7" max="7" width="16.375" style="26" customWidth="1"/>
    <col min="8" max="8" width="7.375" style="26" customWidth="1"/>
    <col min="9" max="26" width="8.625" style="26" customWidth="1"/>
    <col min="27" max="16384" width="12.625" style="26"/>
  </cols>
  <sheetData>
    <row r="1" spans="1:26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>
      <c r="A2" s="25"/>
      <c r="B2" s="27" t="s">
        <v>40</v>
      </c>
      <c r="C2" s="27" t="s">
        <v>131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3.25">
      <c r="A3" s="25"/>
      <c r="B3" s="27" t="s">
        <v>30</v>
      </c>
      <c r="C3" s="28">
        <f>البيانات!E16</f>
        <v>26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3.25">
      <c r="A5" s="64" t="s">
        <v>42</v>
      </c>
      <c r="B5" s="66" t="s">
        <v>43</v>
      </c>
      <c r="C5" s="67"/>
      <c r="D5" s="68"/>
      <c r="E5" s="25"/>
      <c r="F5" s="25"/>
      <c r="G5" s="66" t="s">
        <v>44</v>
      </c>
      <c r="H5" s="67"/>
      <c r="I5" s="6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3.25">
      <c r="A6" s="65"/>
      <c r="B6" s="27" t="s">
        <v>45</v>
      </c>
      <c r="C6" s="27" t="s">
        <v>46</v>
      </c>
      <c r="D6" s="27" t="s">
        <v>47</v>
      </c>
      <c r="E6" s="25"/>
      <c r="F6" s="25"/>
      <c r="G6" s="27" t="s">
        <v>45</v>
      </c>
      <c r="H6" s="27" t="s">
        <v>46</v>
      </c>
      <c r="I6" s="27" t="s">
        <v>47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50.1" customHeight="1">
      <c r="A7" s="69" t="s">
        <v>132</v>
      </c>
      <c r="B7" s="14" t="s">
        <v>133</v>
      </c>
      <c r="C7" s="14" t="s">
        <v>134</v>
      </c>
      <c r="D7" s="14" t="s">
        <v>135</v>
      </c>
      <c r="E7" s="25"/>
      <c r="F7" s="25"/>
      <c r="G7" s="30">
        <f t="shared" ref="G7:I7" si="0">COUNTA(B7:B47)</f>
        <v>7</v>
      </c>
      <c r="H7" s="30">
        <f t="shared" si="0"/>
        <v>15</v>
      </c>
      <c r="I7" s="30">
        <f t="shared" si="0"/>
        <v>6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50.1" customHeight="1">
      <c r="A8" s="62"/>
      <c r="B8" s="14"/>
      <c r="C8" s="14" t="s">
        <v>136</v>
      </c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4" customHeight="1">
      <c r="A9" s="62"/>
      <c r="B9" s="14"/>
      <c r="C9" s="20" t="s">
        <v>137</v>
      </c>
      <c r="D9" s="1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4" customHeight="1">
      <c r="A10" s="63"/>
      <c r="B10" s="19"/>
      <c r="C10" s="19"/>
      <c r="D10" s="1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50.1" customHeight="1">
      <c r="A11" s="69" t="s">
        <v>138</v>
      </c>
      <c r="B11" s="14" t="s">
        <v>139</v>
      </c>
      <c r="C11" s="14" t="s">
        <v>140</v>
      </c>
      <c r="D11" s="14" t="s">
        <v>141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4" customHeight="1">
      <c r="A12" s="62"/>
      <c r="B12" s="14" t="s">
        <v>142</v>
      </c>
      <c r="C12" s="14" t="s">
        <v>143</v>
      </c>
      <c r="D12" s="1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4" customHeight="1">
      <c r="A13" s="62"/>
      <c r="B13" s="14"/>
      <c r="C13" s="14" t="s">
        <v>144</v>
      </c>
      <c r="D13" s="1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4" customHeight="1">
      <c r="A14" s="63"/>
      <c r="B14" s="19"/>
      <c r="C14" s="19"/>
      <c r="D14" s="1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4" customHeight="1">
      <c r="A15" s="69" t="s">
        <v>145</v>
      </c>
      <c r="B15" s="14"/>
      <c r="C15" s="14" t="s">
        <v>146</v>
      </c>
      <c r="D15" s="14" t="s">
        <v>147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4" customHeight="1">
      <c r="A16" s="62"/>
      <c r="B16" s="14"/>
      <c r="C16" s="14" t="s">
        <v>148</v>
      </c>
      <c r="D16" s="1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4" customHeight="1">
      <c r="A17" s="62"/>
      <c r="B17" s="14"/>
      <c r="C17" s="14"/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4" customHeight="1">
      <c r="A18" s="63"/>
      <c r="B18" s="19"/>
      <c r="C18" s="19"/>
      <c r="D18" s="1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50.1" customHeight="1">
      <c r="A19" s="69" t="s">
        <v>149</v>
      </c>
      <c r="B19" s="14" t="s">
        <v>150</v>
      </c>
      <c r="C19" s="14" t="s">
        <v>151</v>
      </c>
      <c r="D19" s="1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4" customHeight="1">
      <c r="A20" s="62"/>
      <c r="B20" s="14" t="s">
        <v>152</v>
      </c>
      <c r="C20" s="14"/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4" customHeight="1">
      <c r="A21" s="62"/>
      <c r="B21" s="14"/>
      <c r="C21" s="14"/>
      <c r="D21" s="1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4" customHeight="1">
      <c r="A22" s="63"/>
      <c r="B22" s="19"/>
      <c r="C22" s="19"/>
      <c r="D22" s="1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50.1" customHeight="1">
      <c r="A23" s="69" t="s">
        <v>153</v>
      </c>
      <c r="B23" s="14"/>
      <c r="C23" s="14" t="s">
        <v>154</v>
      </c>
      <c r="D23" s="14" t="s">
        <v>155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4" customHeight="1">
      <c r="A24" s="62"/>
      <c r="B24" s="14"/>
      <c r="C24" s="14" t="s">
        <v>156</v>
      </c>
      <c r="D24" s="1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4" customHeight="1">
      <c r="A25" s="62"/>
      <c r="B25" s="14"/>
      <c r="C25" s="14"/>
      <c r="D25" s="1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4" customHeight="1">
      <c r="A26" s="63"/>
      <c r="B26" s="19"/>
      <c r="C26" s="19"/>
      <c r="D26" s="1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50.1" customHeight="1">
      <c r="A27" s="69" t="s">
        <v>157</v>
      </c>
      <c r="B27" s="14"/>
      <c r="C27" s="14" t="s">
        <v>158</v>
      </c>
      <c r="D27" s="14" t="s">
        <v>159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4" customHeight="1">
      <c r="A28" s="62"/>
      <c r="B28" s="14"/>
      <c r="C28" s="14" t="s">
        <v>160</v>
      </c>
      <c r="D28" s="1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4" customHeight="1">
      <c r="A29" s="62"/>
      <c r="B29" s="14"/>
      <c r="C29" s="14"/>
      <c r="D29" s="1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4" customHeight="1">
      <c r="A30" s="63"/>
      <c r="B30" s="19"/>
      <c r="C30" s="19"/>
      <c r="D30" s="1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4" customHeight="1">
      <c r="A31" s="69" t="s">
        <v>161</v>
      </c>
      <c r="B31" s="14" t="s">
        <v>162</v>
      </c>
      <c r="C31" s="14" t="s">
        <v>163</v>
      </c>
      <c r="D31" s="14" t="s">
        <v>164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4" customHeight="1">
      <c r="A32" s="62"/>
      <c r="B32" s="14" t="s">
        <v>165</v>
      </c>
      <c r="C32" s="14" t="s">
        <v>166</v>
      </c>
      <c r="D32" s="1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4" customHeight="1">
      <c r="A33" s="62"/>
      <c r="B33" s="14"/>
      <c r="C33" s="14"/>
      <c r="D33" s="1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4" customHeight="1">
      <c r="A34" s="62"/>
      <c r="B34" s="21"/>
      <c r="C34" s="21"/>
      <c r="D34" s="21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4" customHeight="1">
      <c r="A35" s="63"/>
      <c r="B35" s="19"/>
      <c r="C35" s="19"/>
      <c r="D35" s="1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>
      <c r="A36" s="61"/>
      <c r="B36" s="18"/>
      <c r="C36" s="18"/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>
      <c r="A37" s="62"/>
      <c r="B37" s="18"/>
      <c r="C37" s="18"/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>
      <c r="A38" s="62"/>
      <c r="B38" s="18"/>
      <c r="C38" s="18"/>
      <c r="D38" s="18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>
      <c r="A39" s="63"/>
      <c r="B39" s="17"/>
      <c r="C39" s="17"/>
      <c r="D39" s="1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>
      <c r="A40" s="61"/>
      <c r="B40" s="18"/>
      <c r="C40" s="18"/>
      <c r="D40" s="1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>
      <c r="A41" s="62"/>
      <c r="B41" s="18"/>
      <c r="C41" s="18"/>
      <c r="D41" s="18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>
      <c r="A42" s="62"/>
      <c r="B42" s="18"/>
      <c r="C42" s="18"/>
      <c r="D42" s="18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>
      <c r="A43" s="63"/>
      <c r="B43" s="17"/>
      <c r="C43" s="17"/>
      <c r="D43" s="17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3.25">
      <c r="A44" s="61"/>
      <c r="B44" s="18"/>
      <c r="C44" s="18"/>
      <c r="D44" s="18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3.25">
      <c r="A45" s="62"/>
      <c r="B45" s="18"/>
      <c r="C45" s="18"/>
      <c r="D45" s="1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3.25">
      <c r="A46" s="62"/>
      <c r="B46" s="18"/>
      <c r="C46" s="18"/>
      <c r="D46" s="18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23.25">
      <c r="A47" s="63"/>
      <c r="B47" s="17"/>
      <c r="C47" s="17"/>
      <c r="D47" s="17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3">
    <mergeCell ref="A44:A47"/>
    <mergeCell ref="A5:A6"/>
    <mergeCell ref="B5:D5"/>
    <mergeCell ref="G5:I5"/>
    <mergeCell ref="A7:A10"/>
    <mergeCell ref="A11:A14"/>
    <mergeCell ref="A15:A18"/>
    <mergeCell ref="A19:A22"/>
    <mergeCell ref="A23:A26"/>
    <mergeCell ref="A27:A30"/>
    <mergeCell ref="A31:A35"/>
    <mergeCell ref="A36:A39"/>
    <mergeCell ref="A40:A4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FCE"/>
  </sheetPr>
  <dimension ref="A1:Z1000"/>
  <sheetViews>
    <sheetView rightToLeft="1" topLeftCell="A19" workbookViewId="0">
      <selection activeCell="F10" sqref="F10"/>
    </sheetView>
  </sheetViews>
  <sheetFormatPr defaultColWidth="12.625" defaultRowHeight="15" customHeight="1"/>
  <cols>
    <col min="1" max="1" width="15.5" style="26" customWidth="1"/>
    <col min="2" max="4" width="40.625" style="26" customWidth="1"/>
    <col min="5" max="6" width="8.625" style="26" customWidth="1"/>
    <col min="7" max="7" width="16.375" style="26" customWidth="1"/>
    <col min="8" max="8" width="7.375" style="26" customWidth="1"/>
    <col min="9" max="26" width="8.625" style="26" customWidth="1"/>
    <col min="27" max="16384" width="12.625" style="26"/>
  </cols>
  <sheetData>
    <row r="1" spans="1:26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3.25">
      <c r="A2" s="25"/>
      <c r="B2" s="27" t="s">
        <v>40</v>
      </c>
      <c r="C2" s="27" t="s">
        <v>167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3.25">
      <c r="A3" s="25"/>
      <c r="B3" s="27" t="s">
        <v>30</v>
      </c>
      <c r="C3" s="28">
        <f>البيانات!E17</f>
        <v>15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3.25">
      <c r="A5" s="64" t="s">
        <v>42</v>
      </c>
      <c r="B5" s="66" t="s">
        <v>43</v>
      </c>
      <c r="C5" s="67"/>
      <c r="D5" s="68"/>
      <c r="E5" s="25"/>
      <c r="F5" s="25"/>
      <c r="G5" s="66" t="s">
        <v>44</v>
      </c>
      <c r="H5" s="67"/>
      <c r="I5" s="68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3.25">
      <c r="A6" s="65"/>
      <c r="B6" s="27" t="s">
        <v>45</v>
      </c>
      <c r="C6" s="27" t="s">
        <v>46</v>
      </c>
      <c r="D6" s="27" t="s">
        <v>47</v>
      </c>
      <c r="E6" s="25"/>
      <c r="F6" s="25"/>
      <c r="G6" s="27" t="s">
        <v>45</v>
      </c>
      <c r="H6" s="27" t="s">
        <v>46</v>
      </c>
      <c r="I6" s="27" t="s">
        <v>47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4" customHeight="1">
      <c r="A7" s="69" t="s">
        <v>168</v>
      </c>
      <c r="B7" s="14" t="s">
        <v>169</v>
      </c>
      <c r="C7" s="14" t="s">
        <v>170</v>
      </c>
      <c r="D7" s="14"/>
      <c r="E7" s="25"/>
      <c r="F7" s="25"/>
      <c r="G7" s="30">
        <f t="shared" ref="G7:I7" si="0">COUNTA(B7:B46)</f>
        <v>8</v>
      </c>
      <c r="H7" s="30">
        <f t="shared" si="0"/>
        <v>9</v>
      </c>
      <c r="I7" s="30">
        <f t="shared" si="0"/>
        <v>3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4" customHeight="1">
      <c r="A8" s="62"/>
      <c r="B8" s="14" t="s">
        <v>171</v>
      </c>
      <c r="C8" s="14" t="s">
        <v>172</v>
      </c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4" customHeight="1">
      <c r="A9" s="62"/>
      <c r="B9" s="14"/>
      <c r="C9" s="14"/>
      <c r="D9" s="1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4" customHeight="1">
      <c r="A10" s="63"/>
      <c r="B10" s="19"/>
      <c r="C10" s="19"/>
      <c r="D10" s="1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24" customHeight="1">
      <c r="A11" s="69" t="s">
        <v>173</v>
      </c>
      <c r="B11" s="14" t="s">
        <v>174</v>
      </c>
      <c r="C11" s="14"/>
      <c r="D11" s="14" t="s">
        <v>175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50.1" customHeight="1">
      <c r="A12" s="62"/>
      <c r="B12" s="14"/>
      <c r="C12" s="14"/>
      <c r="D12" s="14" t="s">
        <v>176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4" customHeight="1">
      <c r="A13" s="62"/>
      <c r="B13" s="14"/>
      <c r="C13" s="14"/>
      <c r="D13" s="1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4" customHeight="1">
      <c r="A14" s="63"/>
      <c r="B14" s="19"/>
      <c r="C14" s="19"/>
      <c r="D14" s="1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4" customHeight="1">
      <c r="A15" s="69" t="s">
        <v>177</v>
      </c>
      <c r="B15" s="14" t="s">
        <v>178</v>
      </c>
      <c r="C15" s="14" t="s">
        <v>179</v>
      </c>
      <c r="D15" s="1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4" customHeight="1">
      <c r="A16" s="62"/>
      <c r="B16" s="14"/>
      <c r="C16" s="14" t="s">
        <v>180</v>
      </c>
      <c r="D16" s="1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4" customHeight="1">
      <c r="A17" s="62"/>
      <c r="B17" s="14"/>
      <c r="C17" s="14" t="s">
        <v>181</v>
      </c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4" customHeight="1">
      <c r="A18" s="63"/>
      <c r="B18" s="19"/>
      <c r="C18" s="19"/>
      <c r="D18" s="1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50.1" customHeight="1">
      <c r="A19" s="69" t="s">
        <v>182</v>
      </c>
      <c r="B19" s="14" t="s">
        <v>183</v>
      </c>
      <c r="C19" s="14" t="s">
        <v>184</v>
      </c>
      <c r="D19" s="14" t="s">
        <v>185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4" customHeight="1">
      <c r="A20" s="62"/>
      <c r="B20" s="14" t="s">
        <v>186</v>
      </c>
      <c r="C20" s="14" t="s">
        <v>187</v>
      </c>
      <c r="D20" s="1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4" customHeight="1">
      <c r="A21" s="62"/>
      <c r="B21" s="14"/>
      <c r="C21" s="14"/>
      <c r="D21" s="1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4" customHeight="1">
      <c r="A22" s="63"/>
      <c r="B22" s="19"/>
      <c r="C22" s="19"/>
      <c r="D22" s="1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50.1" customHeight="1">
      <c r="A23" s="69" t="s">
        <v>188</v>
      </c>
      <c r="B23" s="14" t="s">
        <v>189</v>
      </c>
      <c r="C23" s="14" t="s">
        <v>190</v>
      </c>
      <c r="D23" s="1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50.1" customHeight="1">
      <c r="A24" s="62"/>
      <c r="B24" s="14" t="s">
        <v>191</v>
      </c>
      <c r="C24" s="14" t="s">
        <v>192</v>
      </c>
      <c r="D24" s="1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4" customHeight="1">
      <c r="A25" s="62"/>
      <c r="B25" s="29"/>
      <c r="C25" s="14"/>
      <c r="D25" s="1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4" customHeight="1">
      <c r="A26" s="63"/>
      <c r="B26" s="19"/>
      <c r="C26" s="19"/>
      <c r="D26" s="1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3.25">
      <c r="A27" s="61"/>
      <c r="B27" s="18"/>
      <c r="C27" s="18"/>
      <c r="D27" s="18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3.25">
      <c r="A28" s="62"/>
      <c r="B28" s="18"/>
      <c r="C28" s="18"/>
      <c r="D28" s="1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3.25">
      <c r="A29" s="62"/>
      <c r="B29" s="18"/>
      <c r="C29" s="18"/>
      <c r="D29" s="1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3.25">
      <c r="A30" s="63"/>
      <c r="B30" s="17"/>
      <c r="C30" s="17"/>
      <c r="D30" s="1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3.25">
      <c r="A31" s="61"/>
      <c r="B31" s="18"/>
      <c r="C31" s="18"/>
      <c r="D31" s="1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3.25">
      <c r="A32" s="62"/>
      <c r="B32" s="18"/>
      <c r="C32" s="18"/>
      <c r="D32" s="1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3.25">
      <c r="A33" s="62"/>
      <c r="B33" s="18"/>
      <c r="C33" s="18"/>
      <c r="D33" s="18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3.25">
      <c r="A34" s="63"/>
      <c r="B34" s="17"/>
      <c r="C34" s="17"/>
      <c r="D34" s="1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3.25">
      <c r="A35" s="61"/>
      <c r="B35" s="18"/>
      <c r="C35" s="18"/>
      <c r="D35" s="18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>
      <c r="A36" s="62"/>
      <c r="B36" s="18"/>
      <c r="C36" s="18"/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>
      <c r="A37" s="62"/>
      <c r="B37" s="18"/>
      <c r="C37" s="18"/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>
      <c r="A38" s="63"/>
      <c r="B38" s="17"/>
      <c r="C38" s="17"/>
      <c r="D38" s="1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>
      <c r="A39" s="61"/>
      <c r="B39" s="18"/>
      <c r="C39" s="18"/>
      <c r="D39" s="18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>
      <c r="A40" s="62"/>
      <c r="B40" s="18"/>
      <c r="C40" s="18"/>
      <c r="D40" s="1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>
      <c r="A41" s="62"/>
      <c r="B41" s="18"/>
      <c r="C41" s="18"/>
      <c r="D41" s="18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>
      <c r="A42" s="63"/>
      <c r="B42" s="17"/>
      <c r="C42" s="17"/>
      <c r="D42" s="1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>
      <c r="A43" s="61"/>
      <c r="B43" s="18"/>
      <c r="C43" s="18"/>
      <c r="D43" s="18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3.25">
      <c r="A44" s="62"/>
      <c r="B44" s="18"/>
      <c r="C44" s="18"/>
      <c r="D44" s="18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3.25">
      <c r="A45" s="62"/>
      <c r="B45" s="18"/>
      <c r="C45" s="18"/>
      <c r="D45" s="18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3.25">
      <c r="A46" s="63"/>
      <c r="B46" s="17"/>
      <c r="C46" s="17"/>
      <c r="D46" s="17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13">
    <mergeCell ref="A43:A46"/>
    <mergeCell ref="A5:A6"/>
    <mergeCell ref="B5:D5"/>
    <mergeCell ref="G5:I5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showGridLines="0" rightToLeft="1" tabSelected="1" topLeftCell="A16" workbookViewId="0">
      <selection activeCell="D13" sqref="D13"/>
    </sheetView>
  </sheetViews>
  <sheetFormatPr defaultColWidth="12.625" defaultRowHeight="15" customHeight="1"/>
  <cols>
    <col min="1" max="1" width="8.625" style="26" customWidth="1"/>
    <col min="2" max="3" width="15.625" style="26" customWidth="1"/>
    <col min="4" max="7" width="19.625" style="26" customWidth="1"/>
    <col min="8" max="9" width="15.625" style="26" customWidth="1"/>
    <col min="10" max="26" width="8.625" style="26" customWidth="1"/>
    <col min="27" max="16384" width="12.625" style="26"/>
  </cols>
  <sheetData>
    <row r="1" spans="1:26" ht="14.25" customHeight="1"/>
    <row r="2" spans="1:26" ht="46.5" customHeight="1">
      <c r="E2" s="66" t="s">
        <v>18</v>
      </c>
      <c r="F2" s="67"/>
      <c r="G2" s="67"/>
      <c r="H2" s="67"/>
      <c r="I2" s="68"/>
    </row>
    <row r="3" spans="1:26" ht="30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0" customHeight="1">
      <c r="A4" s="31"/>
      <c r="B4" s="31"/>
      <c r="C4" s="31"/>
      <c r="D4" s="32" t="s">
        <v>19</v>
      </c>
      <c r="E4" s="33" t="str">
        <f>البيانات!E5</f>
        <v>رياضيات</v>
      </c>
      <c r="F4" s="31"/>
      <c r="G4" s="31" t="s">
        <v>193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0" customHeight="1">
      <c r="A5" s="31"/>
      <c r="B5" s="31"/>
      <c r="C5" s="31"/>
      <c r="D5" s="32" t="s">
        <v>21</v>
      </c>
      <c r="E5" s="27" t="str">
        <f>البيانات!E6</f>
        <v>ثالث متوسط</v>
      </c>
      <c r="F5" s="31"/>
      <c r="G5" s="31"/>
      <c r="H5" s="27" t="s">
        <v>23</v>
      </c>
      <c r="I5" s="27" t="s">
        <v>24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30" customHeight="1">
      <c r="A6" s="31"/>
      <c r="B6" s="31"/>
      <c r="C6" s="31"/>
      <c r="D6" s="32" t="s">
        <v>25</v>
      </c>
      <c r="E6" s="32" t="str">
        <f>البيانات!E7</f>
        <v>الثانية</v>
      </c>
      <c r="F6" s="31"/>
      <c r="G6" s="31"/>
      <c r="H6" s="28">
        <f>البيانات!H7</f>
        <v>40</v>
      </c>
      <c r="I6" s="28">
        <f>البيانات!I7</f>
        <v>40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>
      <c r="A7" s="31"/>
      <c r="B7" s="31"/>
      <c r="C7" s="31"/>
      <c r="D7" s="32" t="s">
        <v>27</v>
      </c>
      <c r="E7" s="34" t="s">
        <v>203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4.25" customHeight="1"/>
    <row r="9" spans="1:26" ht="14.25" customHeight="1"/>
    <row r="10" spans="1:26" ht="14.25" customHeight="1"/>
    <row r="11" spans="1:26" ht="24.95" customHeight="1">
      <c r="D11" s="32"/>
      <c r="E11" s="72" t="s">
        <v>194</v>
      </c>
      <c r="F11" s="67"/>
      <c r="G11" s="68"/>
      <c r="H11" s="32"/>
    </row>
    <row r="12" spans="1:26" ht="24.95" customHeight="1">
      <c r="D12" s="32" t="s">
        <v>29</v>
      </c>
      <c r="E12" s="32" t="s">
        <v>45</v>
      </c>
      <c r="F12" s="32" t="s">
        <v>46</v>
      </c>
      <c r="G12" s="32" t="s">
        <v>47</v>
      </c>
      <c r="H12" s="32" t="s">
        <v>37</v>
      </c>
    </row>
    <row r="13" spans="1:26" ht="24.95" customHeight="1">
      <c r="D13" s="32" t="s">
        <v>32</v>
      </c>
      <c r="E13" s="35">
        <f>'الفصل(6) '!G7</f>
        <v>7</v>
      </c>
      <c r="F13" s="35">
        <f>'الفصل(6) '!H7</f>
        <v>14</v>
      </c>
      <c r="G13" s="35">
        <f>'الفصل(6) '!I7</f>
        <v>7</v>
      </c>
      <c r="H13" s="28">
        <f t="shared" ref="H13:H17" si="0">SUM(E13:G13)</f>
        <v>28</v>
      </c>
    </row>
    <row r="14" spans="1:26" ht="24.95" customHeight="1">
      <c r="D14" s="32" t="s">
        <v>33</v>
      </c>
      <c r="E14" s="35">
        <f>'الفصل (7)'!G7</f>
        <v>3</v>
      </c>
      <c r="F14" s="35">
        <f>'الفصل (7)'!H7</f>
        <v>13</v>
      </c>
      <c r="G14" s="35">
        <f>'الفصل (7)'!I7</f>
        <v>6</v>
      </c>
      <c r="H14" s="28">
        <f t="shared" si="0"/>
        <v>22</v>
      </c>
    </row>
    <row r="15" spans="1:26" ht="24.95" customHeight="1">
      <c r="D15" s="32" t="s">
        <v>34</v>
      </c>
      <c r="E15" s="35">
        <f>'الفصل (8)'!G7</f>
        <v>5</v>
      </c>
      <c r="F15" s="35">
        <f>'الفصل (8)'!H7</f>
        <v>9</v>
      </c>
      <c r="G15" s="35">
        <f>'الفصل (8)'!I7</f>
        <v>4</v>
      </c>
      <c r="H15" s="28">
        <f t="shared" si="0"/>
        <v>18</v>
      </c>
    </row>
    <row r="16" spans="1:26" ht="24.95" customHeight="1">
      <c r="D16" s="32" t="s">
        <v>35</v>
      </c>
      <c r="E16" s="35">
        <f>'الفصل (9)'!G7</f>
        <v>7</v>
      </c>
      <c r="F16" s="35">
        <f>'الفصل (9)'!H7</f>
        <v>15</v>
      </c>
      <c r="G16" s="35">
        <f>'الفصل (9)'!I7</f>
        <v>6</v>
      </c>
      <c r="H16" s="28">
        <f t="shared" si="0"/>
        <v>28</v>
      </c>
    </row>
    <row r="17" spans="2:8" ht="24.95" customHeight="1">
      <c r="D17" s="32" t="s">
        <v>36</v>
      </c>
      <c r="E17" s="35">
        <f>'الفصل (10)'!G7</f>
        <v>8</v>
      </c>
      <c r="F17" s="35">
        <f>'الفصل (10)'!H7</f>
        <v>9</v>
      </c>
      <c r="G17" s="35">
        <f>'الفصل (10)'!I7</f>
        <v>3</v>
      </c>
      <c r="H17" s="28">
        <f t="shared" si="0"/>
        <v>20</v>
      </c>
    </row>
    <row r="18" spans="2:8" ht="24.95" customHeight="1">
      <c r="D18" s="32" t="s">
        <v>37</v>
      </c>
      <c r="E18" s="35">
        <f t="shared" ref="E18:H18" si="1">SUM(E13:E17)</f>
        <v>30</v>
      </c>
      <c r="F18" s="35">
        <f t="shared" si="1"/>
        <v>60</v>
      </c>
      <c r="G18" s="35">
        <f t="shared" si="1"/>
        <v>26</v>
      </c>
      <c r="H18" s="35">
        <f t="shared" si="1"/>
        <v>116</v>
      </c>
    </row>
    <row r="19" spans="2:8" ht="24.95" customHeight="1">
      <c r="D19" s="32" t="s">
        <v>195</v>
      </c>
      <c r="E19" s="36">
        <f>E18/H18</f>
        <v>0.25862068965517243</v>
      </c>
      <c r="F19" s="36">
        <f>F18/H18</f>
        <v>0.51724137931034486</v>
      </c>
      <c r="G19" s="36">
        <f>G18/H18</f>
        <v>0.22413793103448276</v>
      </c>
      <c r="H19" s="37"/>
    </row>
    <row r="20" spans="2:8" ht="24.95" customHeight="1"/>
    <row r="21" spans="2:8" ht="24.95" customHeight="1"/>
    <row r="22" spans="2:8" ht="24.95" customHeight="1">
      <c r="B22" s="64" t="s">
        <v>29</v>
      </c>
      <c r="C22" s="64" t="s">
        <v>30</v>
      </c>
      <c r="D22" s="32"/>
      <c r="E22" s="72" t="s">
        <v>196</v>
      </c>
      <c r="F22" s="67"/>
      <c r="G22" s="68"/>
      <c r="H22" s="64" t="s">
        <v>37</v>
      </c>
    </row>
    <row r="23" spans="2:8" ht="24.95" customHeight="1">
      <c r="B23" s="65"/>
      <c r="C23" s="65"/>
      <c r="D23" s="32"/>
      <c r="E23" s="32" t="s">
        <v>45</v>
      </c>
      <c r="F23" s="32" t="s">
        <v>46</v>
      </c>
      <c r="G23" s="32" t="s">
        <v>47</v>
      </c>
      <c r="H23" s="65"/>
    </row>
    <row r="24" spans="2:8" ht="27.75" customHeight="1">
      <c r="B24" s="64" t="s">
        <v>32</v>
      </c>
      <c r="C24" s="71">
        <f>البيانات!E13</f>
        <v>25</v>
      </c>
      <c r="D24" s="38" t="s">
        <v>195</v>
      </c>
      <c r="E24" s="39">
        <f>E13/H13</f>
        <v>0.25</v>
      </c>
      <c r="F24" s="39">
        <f>F13/H13</f>
        <v>0.5</v>
      </c>
      <c r="G24" s="39">
        <f>G13/H13</f>
        <v>0.25</v>
      </c>
      <c r="H24" s="39">
        <f>SUM(E24:G24)</f>
        <v>1</v>
      </c>
    </row>
    <row r="25" spans="2:8" ht="27.75" customHeight="1">
      <c r="B25" s="62"/>
      <c r="C25" s="62"/>
      <c r="D25" s="18" t="s">
        <v>23</v>
      </c>
      <c r="E25" s="30">
        <f>E24*H25</f>
        <v>2.5510204081632653</v>
      </c>
      <c r="F25" s="30">
        <f>F24*H25</f>
        <v>5.1020408163265305</v>
      </c>
      <c r="G25" s="30">
        <f>G24*H25</f>
        <v>2.5510204081632653</v>
      </c>
      <c r="H25" s="30">
        <f>البيانات!F13</f>
        <v>10.204081632653061</v>
      </c>
    </row>
    <row r="26" spans="2:8" ht="27.75" customHeight="1">
      <c r="B26" s="65"/>
      <c r="C26" s="65"/>
      <c r="D26" s="40" t="s">
        <v>197</v>
      </c>
      <c r="E26" s="41">
        <f>E24*H26</f>
        <v>2.5510204081632653</v>
      </c>
      <c r="F26" s="41">
        <f>F24*H26</f>
        <v>5.1020408163265305</v>
      </c>
      <c r="G26" s="41">
        <f>G24*H26</f>
        <v>2.5510204081632653</v>
      </c>
      <c r="H26" s="42">
        <f>البيانات!G13</f>
        <v>10.204081632653061</v>
      </c>
    </row>
    <row r="27" spans="2:8" ht="27.75" customHeight="1">
      <c r="B27" s="64" t="s">
        <v>33</v>
      </c>
      <c r="C27" s="71">
        <f>البيانات!E14</f>
        <v>17</v>
      </c>
      <c r="D27" s="38" t="s">
        <v>195</v>
      </c>
      <c r="E27" s="39">
        <f>E14/H14</f>
        <v>0.13636363636363635</v>
      </c>
      <c r="F27" s="39">
        <f>F14/H14</f>
        <v>0.59090909090909094</v>
      </c>
      <c r="G27" s="39">
        <f>G14/H14</f>
        <v>0.27272727272727271</v>
      </c>
      <c r="H27" s="39">
        <f>SUM(E27:G27)</f>
        <v>1</v>
      </c>
    </row>
    <row r="28" spans="2:8" ht="27.75" customHeight="1">
      <c r="B28" s="62"/>
      <c r="C28" s="62"/>
      <c r="D28" s="18" t="s">
        <v>23</v>
      </c>
      <c r="E28" s="30">
        <f>E27*H28</f>
        <v>0.94619666048237461</v>
      </c>
      <c r="F28" s="30">
        <f>F27*H28</f>
        <v>4.1001855287569571</v>
      </c>
      <c r="G28" s="30">
        <f>G27*H28</f>
        <v>1.8923933209647492</v>
      </c>
      <c r="H28" s="30">
        <f>البيانات!F14</f>
        <v>6.9387755102040813</v>
      </c>
    </row>
    <row r="29" spans="2:8" ht="27.75" customHeight="1">
      <c r="B29" s="65"/>
      <c r="C29" s="65"/>
      <c r="D29" s="40" t="s">
        <v>197</v>
      </c>
      <c r="E29" s="41">
        <f>E27*H29</f>
        <v>0.94619666048237461</v>
      </c>
      <c r="F29" s="41">
        <f>F27*H29</f>
        <v>4.1001855287569571</v>
      </c>
      <c r="G29" s="41">
        <f>G27*H29</f>
        <v>1.8923933209647492</v>
      </c>
      <c r="H29" s="42">
        <f>البيانات!G14</f>
        <v>6.9387755102040813</v>
      </c>
    </row>
    <row r="30" spans="2:8" ht="27.75" customHeight="1">
      <c r="B30" s="64" t="s">
        <v>34</v>
      </c>
      <c r="C30" s="71">
        <f>البيانات!E15</f>
        <v>15</v>
      </c>
      <c r="D30" s="38" t="s">
        <v>195</v>
      </c>
      <c r="E30" s="39">
        <f>E15/H15</f>
        <v>0.27777777777777779</v>
      </c>
      <c r="F30" s="39">
        <f>F15/H15</f>
        <v>0.5</v>
      </c>
      <c r="G30" s="39">
        <f>G15/H15</f>
        <v>0.22222222222222221</v>
      </c>
      <c r="H30" s="39">
        <f>SUM(E30:G30)</f>
        <v>1</v>
      </c>
    </row>
    <row r="31" spans="2:8" ht="27.75" customHeight="1">
      <c r="B31" s="62"/>
      <c r="C31" s="62"/>
      <c r="D31" s="18" t="s">
        <v>23</v>
      </c>
      <c r="E31" s="30">
        <f>E30*H31</f>
        <v>1.7006802721088439</v>
      </c>
      <c r="F31" s="30">
        <f>F30*H31</f>
        <v>3.0612244897959187</v>
      </c>
      <c r="G31" s="30">
        <f>G30*H31</f>
        <v>1.3605442176870748</v>
      </c>
      <c r="H31" s="43">
        <f>البيانات!F15</f>
        <v>6.1224489795918373</v>
      </c>
    </row>
    <row r="32" spans="2:8" ht="27.75" customHeight="1">
      <c r="B32" s="65"/>
      <c r="C32" s="65"/>
      <c r="D32" s="40" t="s">
        <v>197</v>
      </c>
      <c r="E32" s="41">
        <f>E30*H32</f>
        <v>1.7006802721088439</v>
      </c>
      <c r="F32" s="41">
        <f>F30*H32</f>
        <v>3.0612244897959187</v>
      </c>
      <c r="G32" s="41">
        <f>G30*H32</f>
        <v>1.3605442176870748</v>
      </c>
      <c r="H32" s="42">
        <f>البيانات!G15</f>
        <v>6.1224489795918373</v>
      </c>
    </row>
    <row r="33" spans="2:8" ht="27.75" customHeight="1">
      <c r="B33" s="64" t="s">
        <v>35</v>
      </c>
      <c r="C33" s="71">
        <f>البيانات!E16</f>
        <v>26</v>
      </c>
      <c r="D33" s="38" t="s">
        <v>195</v>
      </c>
      <c r="E33" s="39">
        <f>E16/H16</f>
        <v>0.25</v>
      </c>
      <c r="F33" s="39">
        <f>F16/H16</f>
        <v>0.5357142857142857</v>
      </c>
      <c r="G33" s="39">
        <f>G16/H16</f>
        <v>0.21428571428571427</v>
      </c>
      <c r="H33" s="39">
        <f>SUM(E33:G33)</f>
        <v>1</v>
      </c>
    </row>
    <row r="34" spans="2:8" ht="27.75" customHeight="1">
      <c r="B34" s="62"/>
      <c r="C34" s="62"/>
      <c r="D34" s="18" t="s">
        <v>23</v>
      </c>
      <c r="E34" s="30">
        <f>E33*H34</f>
        <v>2.6530612244897962</v>
      </c>
      <c r="F34" s="30">
        <f>F33*H34</f>
        <v>5.685131195335277</v>
      </c>
      <c r="G34" s="30">
        <f>G33*H34</f>
        <v>2.2740524781341107</v>
      </c>
      <c r="H34" s="30">
        <f>البيانات!F16</f>
        <v>10.612244897959185</v>
      </c>
    </row>
    <row r="35" spans="2:8" ht="27.75" customHeight="1">
      <c r="B35" s="65"/>
      <c r="C35" s="65"/>
      <c r="D35" s="40" t="s">
        <v>197</v>
      </c>
      <c r="E35" s="41">
        <f>E33*H35</f>
        <v>2.6530612244897962</v>
      </c>
      <c r="F35" s="41">
        <f>F33*H35</f>
        <v>5.685131195335277</v>
      </c>
      <c r="G35" s="41">
        <f>G33*H35</f>
        <v>2.2740524781341107</v>
      </c>
      <c r="H35" s="42">
        <f>البيانات!G16</f>
        <v>10.612244897959185</v>
      </c>
    </row>
    <row r="36" spans="2:8" ht="27.75" customHeight="1">
      <c r="B36" s="64" t="s">
        <v>36</v>
      </c>
      <c r="C36" s="71">
        <f>البيانات!E17</f>
        <v>15</v>
      </c>
      <c r="D36" s="38" t="s">
        <v>195</v>
      </c>
      <c r="E36" s="39">
        <f>E17/H17</f>
        <v>0.4</v>
      </c>
      <c r="F36" s="39">
        <f>F17/H17</f>
        <v>0.45</v>
      </c>
      <c r="G36" s="39">
        <f>G17/H17</f>
        <v>0.15</v>
      </c>
      <c r="H36" s="39">
        <f>SUM(E36:G36)</f>
        <v>1</v>
      </c>
    </row>
    <row r="37" spans="2:8" ht="27.75" customHeight="1">
      <c r="B37" s="62"/>
      <c r="C37" s="62"/>
      <c r="D37" s="18" t="s">
        <v>23</v>
      </c>
      <c r="E37" s="30">
        <f>E36*H37</f>
        <v>2.4489795918367352</v>
      </c>
      <c r="F37" s="30">
        <f>F36*H37</f>
        <v>2.7551020408163267</v>
      </c>
      <c r="G37" s="30">
        <f>G36*H37</f>
        <v>0.91836734693877553</v>
      </c>
      <c r="H37" s="30">
        <f>البيانات!F17</f>
        <v>6.1224489795918373</v>
      </c>
    </row>
    <row r="38" spans="2:8" ht="27.75" customHeight="1">
      <c r="B38" s="65"/>
      <c r="C38" s="65"/>
      <c r="D38" s="40" t="s">
        <v>197</v>
      </c>
      <c r="E38" s="41">
        <f>E36*H38</f>
        <v>2.4489795918367352</v>
      </c>
      <c r="F38" s="41">
        <f>F36*H38</f>
        <v>2.7551020408163267</v>
      </c>
      <c r="G38" s="41">
        <f>G36*H38</f>
        <v>0.91836734693877553</v>
      </c>
      <c r="H38" s="42">
        <f>البيانات!G17</f>
        <v>6.1224489795918373</v>
      </c>
    </row>
    <row r="39" spans="2:8" ht="27.75" customHeight="1">
      <c r="B39" s="64" t="s">
        <v>37</v>
      </c>
      <c r="C39" s="71">
        <f>البيانات!E18</f>
        <v>98</v>
      </c>
      <c r="D39" s="18" t="s">
        <v>198</v>
      </c>
      <c r="E39" s="43">
        <f t="shared" ref="E39:G39" si="2">SUM(E25+E28+E31+E34+E37)</f>
        <v>10.299938157081016</v>
      </c>
      <c r="F39" s="43">
        <f t="shared" si="2"/>
        <v>20.703684071031009</v>
      </c>
      <c r="G39" s="30">
        <f t="shared" si="2"/>
        <v>8.9963777718879765</v>
      </c>
      <c r="H39" s="44">
        <f t="shared" ref="H39:H40" si="3">SUM(E39:G39)</f>
        <v>40</v>
      </c>
    </row>
    <row r="40" spans="2:8" ht="27.75" customHeight="1">
      <c r="B40" s="65"/>
      <c r="C40" s="65"/>
      <c r="D40" s="30" t="s">
        <v>199</v>
      </c>
      <c r="E40" s="30">
        <f t="shared" ref="E40:G40" si="4">SUM(E26+E29+E32+E35+E38)</f>
        <v>10.299938157081016</v>
      </c>
      <c r="F40" s="30">
        <f t="shared" si="4"/>
        <v>20.703684071031009</v>
      </c>
      <c r="G40" s="30">
        <f t="shared" si="4"/>
        <v>8.9963777718879765</v>
      </c>
      <c r="H40" s="44">
        <f t="shared" si="3"/>
        <v>40</v>
      </c>
    </row>
    <row r="41" spans="2:8" ht="14.25" customHeight="1"/>
    <row r="42" spans="2:8" ht="14.25" customHeight="1"/>
    <row r="43" spans="2:8" ht="14.25" customHeight="1"/>
    <row r="44" spans="2:8" ht="14.25" customHeight="1"/>
    <row r="45" spans="2:8" ht="14.25" customHeight="1"/>
    <row r="46" spans="2:8" ht="14.25" customHeight="1"/>
    <row r="47" spans="2:8" ht="14.25" customHeight="1"/>
    <row r="48" spans="2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E2:I2"/>
    <mergeCell ref="E11:G11"/>
    <mergeCell ref="B22:B23"/>
    <mergeCell ref="C22:C23"/>
    <mergeCell ref="E22:G22"/>
    <mergeCell ref="H22:H23"/>
    <mergeCell ref="C24:C26"/>
    <mergeCell ref="B36:B38"/>
    <mergeCell ref="C36:C38"/>
    <mergeCell ref="B39:B40"/>
    <mergeCell ref="C39:C40"/>
    <mergeCell ref="B24:B26"/>
    <mergeCell ref="B27:B29"/>
    <mergeCell ref="C27:C29"/>
    <mergeCell ref="B30:B32"/>
    <mergeCell ref="C30:C32"/>
    <mergeCell ref="B33:B35"/>
    <mergeCell ref="C33:C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التعليمات</vt:lpstr>
      <vt:lpstr>البيانات</vt:lpstr>
      <vt:lpstr>الفصل(6) </vt:lpstr>
      <vt:lpstr>الفصل (7)</vt:lpstr>
      <vt:lpstr>الفصل (8)</vt:lpstr>
      <vt:lpstr>الفصل (9)</vt:lpstr>
      <vt:lpstr>الفصل (10)</vt:lpstr>
      <vt:lpstr>جدول المواصفات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Alsohaibani</dc:creator>
  <cp:lastModifiedBy>Norah Nasser A. AL-Suhibani</cp:lastModifiedBy>
  <dcterms:created xsi:type="dcterms:W3CDTF">2024-01-31T13:57:18Z</dcterms:created>
  <dcterms:modified xsi:type="dcterms:W3CDTF">2025-10-19T06:19:21Z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91d34b0a-6e96-4d3e-a374-4620aae0d2ba</vt:lpwstr>
  </property>
  <property fmtid="{D5CDD505-2E9C-101B-9397-08002B2CF9AE}" pid="3" name="GVData">
    <vt:lpwstr>eyJPUyI6IldpbmRvd3MiLCJkb2NJRCI6IjkxZDM0YjBhLTZlOTYtNGQzZS1hMzc0LTQ2MjBhYWUwZDJiYSIsImRvY1N0YXRlIjoie30iLCJwYXJlbnRMaW5lSWRzIjoiW10iLCJ3cml0dGVuS2V5cyI6IltcImd2ZG9jaWRcIl0iLCJub09mR3ZEYXRhRW50cmllcyI6</vt:lpwstr>
  </property>
  <property fmtid="{D5CDD505-2E9C-101B-9397-08002B2CF9AE}" pid="4" name="GVData0">
    <vt:lpwstr>IjQifQ==</vt:lpwstr>
  </property>
  <property fmtid="{D5CDD505-2E9C-101B-9397-08002B2CF9AE}" pid="5" name="GVData1">
    <vt:lpwstr>(end)</vt:lpwstr>
  </property>
</Properties>
</file>