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filterPrivacy="1"/>
  <xr:revisionPtr revIDLastSave="0" documentId="13_ncr:1_{4F97CF30-660D-43EB-87B6-605731C7A1CC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ورقة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N3" i="1"/>
  <c r="O3" i="1"/>
  <c r="P3" i="1"/>
  <c r="Q3" i="1"/>
  <c r="L3" i="1"/>
  <c r="H2" i="1"/>
  <c r="G2" i="1"/>
  <c r="F2" i="1"/>
  <c r="E2" i="1"/>
  <c r="D2" i="1"/>
  <c r="C2" i="1"/>
  <c r="B2" i="1" l="1"/>
  <c r="J5" i="1" s="1"/>
  <c r="I5" i="1"/>
  <c r="I6" i="1"/>
  <c r="I7" i="1"/>
  <c r="J7" i="1" l="1"/>
  <c r="J6" i="1"/>
  <c r="J2" i="1" s="1"/>
  <c r="I2" i="1"/>
  <c r="K5" i="1" s="1"/>
  <c r="K7" i="1" l="1"/>
  <c r="K6" i="1"/>
  <c r="E3" i="1"/>
  <c r="C3" i="1"/>
  <c r="F3" i="1"/>
  <c r="G3" i="1"/>
  <c r="D3" i="1"/>
  <c r="H3" i="1"/>
  <c r="Q5" i="1" l="1"/>
  <c r="Q7" i="1"/>
  <c r="Q6" i="1"/>
  <c r="P5" i="1"/>
  <c r="P6" i="1"/>
  <c r="P7" i="1"/>
  <c r="K2" i="1"/>
  <c r="O7" i="1"/>
  <c r="O5" i="1"/>
  <c r="O6" i="1"/>
  <c r="N5" i="1"/>
  <c r="N6" i="1"/>
  <c r="N7" i="1"/>
  <c r="M5" i="1"/>
  <c r="M6" i="1"/>
  <c r="M7" i="1"/>
  <c r="L5" i="1"/>
  <c r="L6" i="1"/>
  <c r="L7" i="1"/>
</calcChain>
</file>

<file path=xl/sharedStrings.xml><?xml version="1.0" encoding="utf-8"?>
<sst xmlns="http://schemas.openxmlformats.org/spreadsheetml/2006/main" count="30" uniqueCount="27">
  <si>
    <t>المجموع</t>
  </si>
  <si>
    <t>مجاميع مستويات الأهداف ووزنها النسبي</t>
  </si>
  <si>
    <t>الوحدة الأولى</t>
  </si>
  <si>
    <t>الوحدة الثانية</t>
  </si>
  <si>
    <t>الوحدة الثالثة</t>
  </si>
  <si>
    <t>عدد الحصص</t>
  </si>
  <si>
    <t>تذكر</t>
  </si>
  <si>
    <t>فهم</t>
  </si>
  <si>
    <t>تطبيق</t>
  </si>
  <si>
    <t>تركيب</t>
  </si>
  <si>
    <t>تحليل</t>
  </si>
  <si>
    <t>تقويم</t>
  </si>
  <si>
    <t>الوزن النسبي للأهداف</t>
  </si>
  <si>
    <t>عدد أسئلة الإمتحان</t>
  </si>
  <si>
    <t>أسئلة تذكر</t>
  </si>
  <si>
    <t>أسئلة فهم</t>
  </si>
  <si>
    <t>أسئلة تطبيق</t>
  </si>
  <si>
    <t>أسئلة تركيب</t>
  </si>
  <si>
    <t>أسئلة تحليل</t>
  </si>
  <si>
    <t>أسئلة تقويم</t>
  </si>
  <si>
    <t>أهداف الوحدة</t>
  </si>
  <si>
    <t>الوزن النسبي للوحدة</t>
  </si>
  <si>
    <t>الوحدات</t>
  </si>
  <si>
    <t>الوزن النسبي للأهداف = عدد أهداف الوحدة / عدد الأهداف الكلي</t>
  </si>
  <si>
    <t>الوزن النسبي للوحدة = عدد حصص الوحدة / عدد الحصص الكلي</t>
  </si>
  <si>
    <t>عدد أسئلة الهدف المعرفي لكل وحدة = النسبة المئوية الإجمالية للهدف المعرفي * عدد أسئلة الامتحان * الوزن النسبي للوحدة</t>
  </si>
  <si>
    <t>ملاحظة: تم تصميم جدول المواصفات باستخدام دوال حسابية وبناء على ذلك يمكن التعديل والاضافة عليه وتطبيقه على اختبارات جميع المقررات الدراسية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</si>
</sst>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scheme val="minor"/>
    </font>
    <font>
      <sz val="11"/>
      <color rgb="FF9C000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rgb="FF9C0006"/>
      <name val="Arial"/>
      <family val="2"/>
      <scheme val="minor"/>
    </font>
    <font>
      <b/>
      <sz val="11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</cellStyleXfs>
  <cellXfs count="40">
    <xf numFmtId="0" fontId="0" fillId="0" borderId="0" xfId="0"/>
    <xf numFmtId="0" fontId="3" fillId="6" borderId="1" xfId="5" applyFont="1" applyBorder="1" applyAlignment="1">
      <alignment horizontal="center" vertical="center"/>
    </xf>
    <xf numFmtId="0" fontId="3" fillId="4" borderId="8" xfId="3" applyFont="1" applyBorder="1" applyAlignment="1">
      <alignment horizontal="center" vertical="center"/>
    </xf>
    <xf numFmtId="0" fontId="3" fillId="4" borderId="4" xfId="3" applyFont="1" applyBorder="1" applyAlignment="1">
      <alignment horizontal="center" vertical="center"/>
    </xf>
    <xf numFmtId="0" fontId="3" fillId="5" borderId="4" xfId="4" applyFont="1" applyBorder="1" applyAlignment="1">
      <alignment horizontal="center" vertical="center"/>
    </xf>
    <xf numFmtId="0" fontId="3" fillId="4" borderId="4" xfId="3" applyFont="1" applyBorder="1" applyAlignment="1">
      <alignment horizontal="center" vertical="center" wrapText="1"/>
    </xf>
    <xf numFmtId="0" fontId="5" fillId="2" borderId="4" xfId="1" applyFont="1" applyBorder="1" applyAlignment="1">
      <alignment horizontal="center" vertical="center" wrapText="1"/>
    </xf>
    <xf numFmtId="0" fontId="5" fillId="2" borderId="9" xfId="1" applyFont="1" applyBorder="1" applyAlignment="1">
      <alignment horizontal="center" vertical="center" wrapText="1"/>
    </xf>
    <xf numFmtId="0" fontId="2" fillId="9" borderId="1" xfId="2" applyFill="1" applyAlignment="1">
      <alignment horizontal="center" vertical="center"/>
    </xf>
    <xf numFmtId="9" fontId="2" fillId="9" borderId="1" xfId="2" applyNumberFormat="1" applyFill="1" applyAlignment="1">
      <alignment horizontal="center" vertical="center"/>
    </xf>
    <xf numFmtId="0" fontId="5" fillId="8" borderId="2" xfId="1" applyFont="1" applyFill="1" applyBorder="1" applyAlignment="1">
      <alignment horizontal="center" vertical="center" wrapText="1"/>
    </xf>
    <xf numFmtId="0" fontId="5" fillId="8" borderId="11" xfId="1" applyFont="1" applyFill="1" applyBorder="1" applyAlignment="1">
      <alignment horizontal="center" vertical="center" wrapText="1"/>
    </xf>
    <xf numFmtId="0" fontId="6" fillId="7" borderId="1" xfId="2" applyFont="1" applyFill="1" applyAlignment="1">
      <alignment horizontal="center" vertical="center"/>
    </xf>
    <xf numFmtId="0" fontId="6" fillId="9" borderId="1" xfId="2" applyFont="1" applyFill="1" applyAlignment="1">
      <alignment horizontal="center" vertical="center"/>
    </xf>
    <xf numFmtId="9" fontId="6" fillId="7" borderId="1" xfId="2" applyNumberFormat="1" applyFont="1" applyFill="1" applyAlignment="1">
      <alignment horizontal="center" vertical="center"/>
    </xf>
    <xf numFmtId="0" fontId="6" fillId="7" borderId="10" xfId="2" applyFont="1" applyFill="1" applyBorder="1" applyAlignment="1">
      <alignment horizontal="center" vertical="center"/>
    </xf>
    <xf numFmtId="0" fontId="6" fillId="7" borderId="2" xfId="2" applyFont="1" applyFill="1" applyBorder="1" applyAlignment="1">
      <alignment horizontal="center" vertical="center"/>
    </xf>
    <xf numFmtId="0" fontId="6" fillId="9" borderId="2" xfId="2" applyFont="1" applyFill="1" applyBorder="1" applyAlignment="1">
      <alignment horizontal="center" vertical="center"/>
    </xf>
    <xf numFmtId="9" fontId="6" fillId="7" borderId="2" xfId="2" applyNumberFormat="1" applyFont="1" applyFill="1" applyBorder="1" applyAlignment="1">
      <alignment horizontal="center" vertical="center"/>
    </xf>
    <xf numFmtId="1" fontId="5" fillId="8" borderId="2" xfId="1" applyNumberFormat="1" applyFont="1" applyFill="1" applyBorder="1" applyAlignment="1">
      <alignment horizontal="center" vertical="center" wrapText="1"/>
    </xf>
    <xf numFmtId="1" fontId="2" fillId="8" borderId="1" xfId="2" applyNumberFormat="1" applyFill="1" applyAlignment="1">
      <alignment horizontal="center" vertical="center"/>
    </xf>
    <xf numFmtId="0" fontId="3" fillId="10" borderId="0" xfId="6" applyFont="1" applyAlignment="1">
      <alignment horizontal="center" vertical="center"/>
    </xf>
    <xf numFmtId="0" fontId="3" fillId="5" borderId="0" xfId="4" applyFont="1" applyAlignment="1">
      <alignment horizontal="center" vertical="center"/>
    </xf>
    <xf numFmtId="0" fontId="5" fillId="2" borderId="5" xfId="1" applyFont="1" applyBorder="1" applyAlignment="1">
      <alignment horizontal="center" vertical="center"/>
    </xf>
    <xf numFmtId="0" fontId="5" fillId="2" borderId="6" xfId="1" applyFont="1" applyBorder="1" applyAlignment="1">
      <alignment horizontal="center" vertical="center"/>
    </xf>
    <xf numFmtId="0" fontId="5" fillId="2" borderId="7" xfId="1" applyFont="1" applyBorder="1" applyAlignment="1">
      <alignment horizontal="center" vertical="center"/>
    </xf>
    <xf numFmtId="0" fontId="2" fillId="8" borderId="5" xfId="2" applyFill="1" applyBorder="1" applyAlignment="1">
      <alignment horizontal="center" vertical="center"/>
    </xf>
    <xf numFmtId="0" fontId="2" fillId="8" borderId="6" xfId="2" applyFill="1" applyBorder="1" applyAlignment="1">
      <alignment horizontal="center" vertical="center"/>
    </xf>
    <xf numFmtId="0" fontId="2" fillId="8" borderId="7" xfId="2" applyFill="1" applyBorder="1" applyAlignment="1">
      <alignment horizontal="center" vertical="center"/>
    </xf>
    <xf numFmtId="0" fontId="2" fillId="7" borderId="2" xfId="2" applyFill="1" applyBorder="1" applyAlignment="1">
      <alignment horizontal="center"/>
    </xf>
    <xf numFmtId="0" fontId="2" fillId="7" borderId="3" xfId="2" applyFill="1" applyBorder="1" applyAlignment="1">
      <alignment horizontal="center"/>
    </xf>
    <xf numFmtId="0" fontId="2" fillId="7" borderId="4" xfId="2" applyFill="1" applyBorder="1" applyAlignment="1">
      <alignment horizontal="center"/>
    </xf>
    <xf numFmtId="0" fontId="2" fillId="7" borderId="2" xfId="2" applyFill="1" applyBorder="1" applyAlignment="1">
      <alignment horizontal="center" vertical="center"/>
    </xf>
    <xf numFmtId="0" fontId="2" fillId="7" borderId="4" xfId="2" applyFill="1" applyBorder="1" applyAlignment="1">
      <alignment horizontal="center" vertical="center"/>
    </xf>
    <xf numFmtId="0" fontId="3" fillId="5" borderId="5" xfId="4" applyFont="1" applyBorder="1" applyAlignment="1">
      <alignment horizontal="center" vertical="center"/>
    </xf>
    <xf numFmtId="0" fontId="3" fillId="5" borderId="6" xfId="4" applyFont="1" applyBorder="1" applyAlignment="1">
      <alignment horizontal="center" vertical="center"/>
    </xf>
    <xf numFmtId="0" fontId="3" fillId="5" borderId="7" xfId="4" applyFont="1" applyBorder="1" applyAlignment="1">
      <alignment horizontal="center" vertical="center"/>
    </xf>
    <xf numFmtId="9" fontId="2" fillId="7" borderId="2" xfId="2" applyNumberForma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/>
    </xf>
  </cellXfs>
  <cellStyles count="7">
    <cellStyle name="إخراج" xfId="2" builtinId="21"/>
    <cellStyle name="تمييز1" xfId="3" builtinId="29"/>
    <cellStyle name="تمييز2" xfId="4" builtinId="33"/>
    <cellStyle name="تمييز5" xfId="6" builtinId="45"/>
    <cellStyle name="تمييز6" xfId="5" builtinId="49"/>
    <cellStyle name="سيئ" xfId="1" builtinId="27"/>
    <cellStyle name="عادي" xfId="0" builtinId="0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family val="2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3F3F3F"/>
        </left>
        <right/>
        <top style="thin">
          <color rgb="FF3F3F3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family val="2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3F3F3F"/>
        </left>
        <right style="thin">
          <color rgb="FF3F3F3F"/>
        </right>
        <top style="thin">
          <color rgb="FF3F3F3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family val="2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3F3F3F"/>
        </left>
        <right style="thin">
          <color rgb="FF3F3F3F"/>
        </right>
        <top style="thin">
          <color rgb="FF3F3F3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family val="2"/>
        <scheme val="minor"/>
      </font>
      <numFmt numFmtId="1" formatCode="0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family val="2"/>
        <scheme val="minor"/>
      </font>
      <numFmt numFmtId="1" formatCode="0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family val="2"/>
        <scheme val="minor"/>
      </font>
      <numFmt numFmtId="1" formatCode="0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3F3F3F"/>
        </left>
        <right style="thin">
          <color rgb="FF3F3F3F"/>
        </right>
        <top style="thin">
          <color rgb="FF3F3F3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3F3F3F"/>
        </left>
        <right style="thin">
          <color rgb="FF3F3F3F"/>
        </right>
        <top style="thin">
          <color rgb="FF3F3F3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3F3F3F"/>
        </right>
        <top style="thin">
          <color rgb="FF3F3F3F"/>
        </top>
        <bottom/>
      </border>
    </dxf>
    <dxf>
      <border outline="0">
        <top style="thin">
          <color rgb="FF3F3F3F"/>
        </top>
      </border>
    </dxf>
    <dxf>
      <border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border outline="0">
        <bottom style="thin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5111B18-DD0B-4BBB-B871-596E0E05B3B3}" name="الجدول2" displayName="الجدول2" ref="A4:Q7" totalsRowShown="0" headerRowDxfId="21" dataDxfId="19" headerRowBorderDxfId="20" tableBorderDxfId="18" totalsRowBorderDxfId="17" headerRowCellStyle="سيئ" dataCellStyle="سيئ">
  <tableColumns count="17">
    <tableColumn id="1" xr3:uid="{68100407-1495-4AC7-B530-130CC7F90F63}" name="الوحدات" dataDxfId="16" dataCellStyle="إخراج"/>
    <tableColumn id="2" xr3:uid="{5D5098C3-3684-42D1-96C4-5721AFC7FC4F}" name="عدد الحصص" dataDxfId="15" dataCellStyle="إخراج"/>
    <tableColumn id="3" xr3:uid="{B2E150B4-B01B-4E9E-AE8D-A4F0A298FBF2}" name="تذكر" dataDxfId="14" dataCellStyle="إخراج"/>
    <tableColumn id="4" xr3:uid="{FECF8FF7-4A83-4697-B0AA-3A816162DD6D}" name="فهم" dataDxfId="13" dataCellStyle="إخراج"/>
    <tableColumn id="5" xr3:uid="{B234EB51-F4BD-43DC-9825-2A2196FD1C3B}" name="تطبيق" dataDxfId="12" dataCellStyle="إخراج"/>
    <tableColumn id="6" xr3:uid="{1D1072FC-5D5C-4703-BFA1-BCF4550901FE}" name="تركيب" dataDxfId="11" dataCellStyle="إخراج"/>
    <tableColumn id="7" xr3:uid="{CD9115E0-38D0-49FE-9659-197C60830802}" name="تحليل" dataDxfId="10" dataCellStyle="إخراج"/>
    <tableColumn id="8" xr3:uid="{9141488E-D5E9-42D9-ADEE-EAD178E4141B}" name="تقويم" dataDxfId="9" dataCellStyle="إخراج"/>
    <tableColumn id="9" xr3:uid="{B327429D-75DB-4355-9D41-E8A474E9B2D0}" name="أهداف الوحدة" dataDxfId="8" dataCellStyle="إخراج">
      <calculatedColumnFormula>SUM(الجدول2[[#This Row],[تذكر]:[تقويم]])</calculatedColumnFormula>
    </tableColumn>
    <tableColumn id="10" xr3:uid="{EEB44D50-A580-4A0D-9786-BF71FA04C890}" name="الوزن النسبي للوحدة" dataDxfId="7" dataCellStyle="إخراج">
      <calculatedColumnFormula>الجدول2[[#This Row],[عدد الحصص]]/$B$2</calculatedColumnFormula>
    </tableColumn>
    <tableColumn id="11" xr3:uid="{3B0840D9-2566-47CE-8764-36E5E9933EF4}" name="الوزن النسبي للأهداف" dataDxfId="6" dataCellStyle="إخراج">
      <calculatedColumnFormula>الجدول2[[#This Row],[أهداف الوحدة]]/$I$2</calculatedColumnFormula>
    </tableColumn>
    <tableColumn id="12" xr3:uid="{3D602345-27E5-471E-85A1-235B8D50BA02}" name="أسئلة تذكر" dataDxfId="5" dataCellStyle="سيئ">
      <calculatedColumnFormula>$C$3*$L$2*الجدول2[[#This Row],[الوزن النسبي للوحدة]]</calculatedColumnFormula>
    </tableColumn>
    <tableColumn id="13" xr3:uid="{83B0B7EA-BA14-43EF-A8AB-7B1CF84ED410}" name="أسئلة فهم" dataDxfId="4" dataCellStyle="سيئ">
      <calculatedColumnFormula>$D$3*$L$2*الجدول2[[#This Row],[الوزن النسبي للوحدة]]</calculatedColumnFormula>
    </tableColumn>
    <tableColumn id="14" xr3:uid="{46609C71-631D-4646-A60F-A7869925F4F7}" name="أسئلة تطبيق" dataDxfId="3" dataCellStyle="سيئ">
      <calculatedColumnFormula>$E$3*$L$2*الجدول2[[#This Row],[الوزن النسبي للوحدة]]</calculatedColumnFormula>
    </tableColumn>
    <tableColumn id="15" xr3:uid="{C1E9B4D2-19B4-4766-8107-E168E4123D7E}" name="أسئلة تركيب" dataDxfId="2" dataCellStyle="سيئ">
      <calculatedColumnFormula>$F$3*$L$2*الجدول2[[#This Row],[الوزن النسبي للوحدة]]</calculatedColumnFormula>
    </tableColumn>
    <tableColumn id="16" xr3:uid="{DECA7940-6A65-4D0E-825C-D606E8A4C72E}" name="أسئلة تحليل" dataDxfId="1" dataCellStyle="سيئ">
      <calculatedColumnFormula>$G$3*$L$2*الجدول2[[#This Row],[الوزن النسبي للوحدة]]</calculatedColumnFormula>
    </tableColumn>
    <tableColumn id="17" xr3:uid="{7AF0FB14-F793-4C2D-AF22-F7BFE1152A8B}" name="أسئلة تقويم" dataDxfId="0" dataCellStyle="سيئ">
      <calculatedColumnFormula>$H$3*$L$2*الجدول2[[#This Row],[الوزن النسبي للوحدة]]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rightToLeft="1" tabSelected="1" workbookViewId="0">
      <selection activeCell="F18" sqref="F18:K19"/>
    </sheetView>
  </sheetViews>
  <sheetFormatPr defaultRowHeight="14.25" x14ac:dyDescent="0.2"/>
  <cols>
    <col min="1" max="2" width="9.625" customWidth="1"/>
    <col min="5" max="5" width="9.125" customWidth="1"/>
    <col min="9" max="9" width="10.625" customWidth="1"/>
    <col min="10" max="11" width="12.625" customWidth="1"/>
    <col min="12" max="17" width="8.75" customWidth="1"/>
  </cols>
  <sheetData>
    <row r="1" spans="1:17" ht="21" customHeight="1" x14ac:dyDescent="0.2">
      <c r="A1" s="29"/>
      <c r="B1" s="1" t="s">
        <v>5</v>
      </c>
      <c r="C1" s="34" t="s">
        <v>1</v>
      </c>
      <c r="D1" s="35"/>
      <c r="E1" s="35"/>
      <c r="F1" s="35"/>
      <c r="G1" s="35"/>
      <c r="H1" s="36"/>
      <c r="I1" s="1" t="s">
        <v>0</v>
      </c>
      <c r="J1" s="1" t="s">
        <v>0</v>
      </c>
      <c r="K1" s="1" t="s">
        <v>0</v>
      </c>
      <c r="L1" s="23" t="s">
        <v>13</v>
      </c>
      <c r="M1" s="24"/>
      <c r="N1" s="24"/>
      <c r="O1" s="24"/>
      <c r="P1" s="24"/>
      <c r="Q1" s="25"/>
    </row>
    <row r="2" spans="1:17" ht="15" x14ac:dyDescent="0.2">
      <c r="A2" s="30"/>
      <c r="B2" s="32">
        <f>SUM(الجدول2[عدد الحصص])</f>
        <v>8</v>
      </c>
      <c r="C2" s="8">
        <f>SUM(الجدول2[تذكر])</f>
        <v>11</v>
      </c>
      <c r="D2" s="8">
        <f>SUM(الجدول2[فهم])</f>
        <v>6</v>
      </c>
      <c r="E2" s="8">
        <f>SUM(الجدول2[تطبيق])</f>
        <v>7</v>
      </c>
      <c r="F2" s="8">
        <f>SUM(الجدول2[تركيب])</f>
        <v>0</v>
      </c>
      <c r="G2" s="8">
        <f>SUM(الجدول2[تحليل])</f>
        <v>0</v>
      </c>
      <c r="H2" s="8">
        <f>SUM(الجدول2[تقويم])</f>
        <v>0</v>
      </c>
      <c r="I2" s="32">
        <f>SUM(الجدول2[أهداف الوحدة])</f>
        <v>24</v>
      </c>
      <c r="J2" s="37">
        <f>SUM(الجدول2[الوزن النسبي للوحدة])</f>
        <v>1</v>
      </c>
      <c r="K2" s="37">
        <f>SUM(الجدول2[الوزن النسبي للأهداف])</f>
        <v>1</v>
      </c>
      <c r="L2" s="26">
        <v>20</v>
      </c>
      <c r="M2" s="27"/>
      <c r="N2" s="27"/>
      <c r="O2" s="27"/>
      <c r="P2" s="27"/>
      <c r="Q2" s="28"/>
    </row>
    <row r="3" spans="1:17" ht="15" x14ac:dyDescent="0.2">
      <c r="A3" s="31"/>
      <c r="B3" s="33"/>
      <c r="C3" s="9">
        <f>C2/$I$2</f>
        <v>0.45833333333333331</v>
      </c>
      <c r="D3" s="9">
        <f t="shared" ref="D3:H3" si="0">D2/$I$2</f>
        <v>0.25</v>
      </c>
      <c r="E3" s="9">
        <f t="shared" si="0"/>
        <v>0.29166666666666669</v>
      </c>
      <c r="F3" s="9">
        <f t="shared" si="0"/>
        <v>0</v>
      </c>
      <c r="G3" s="9">
        <f t="shared" si="0"/>
        <v>0</v>
      </c>
      <c r="H3" s="9">
        <f t="shared" si="0"/>
        <v>0</v>
      </c>
      <c r="I3" s="33"/>
      <c r="J3" s="33"/>
      <c r="K3" s="33"/>
      <c r="L3" s="20">
        <f>SUM(الجدول2[أسئلة تذكر])</f>
        <v>9.1666666666666661</v>
      </c>
      <c r="M3" s="20">
        <f>SUM(الجدول2[أسئلة فهم])</f>
        <v>5</v>
      </c>
      <c r="N3" s="20">
        <f>SUM(الجدول2[أسئلة تطبيق])</f>
        <v>5.8333333333333339</v>
      </c>
      <c r="O3" s="20">
        <f>SUM(الجدول2[أسئلة تركيب])</f>
        <v>0</v>
      </c>
      <c r="P3" s="20">
        <f>SUM(الجدول2[أسئلة تحليل])</f>
        <v>0</v>
      </c>
      <c r="Q3" s="20">
        <f>SUM(الجدول2[أسئلة تقويم])</f>
        <v>0</v>
      </c>
    </row>
    <row r="4" spans="1:17" ht="25.5" customHeight="1" x14ac:dyDescent="0.2">
      <c r="A4" s="2" t="s">
        <v>22</v>
      </c>
      <c r="B4" s="3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5" t="s">
        <v>20</v>
      </c>
      <c r="J4" s="5" t="s">
        <v>21</v>
      </c>
      <c r="K4" s="5" t="s">
        <v>12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7" t="s">
        <v>19</v>
      </c>
    </row>
    <row r="5" spans="1:17" ht="15" x14ac:dyDescent="0.2">
      <c r="A5" s="12" t="s">
        <v>2</v>
      </c>
      <c r="B5" s="12">
        <v>3</v>
      </c>
      <c r="C5" s="13">
        <v>3</v>
      </c>
      <c r="D5" s="13">
        <v>4</v>
      </c>
      <c r="E5" s="13">
        <v>4</v>
      </c>
      <c r="F5" s="13">
        <v>0</v>
      </c>
      <c r="G5" s="13">
        <v>0</v>
      </c>
      <c r="H5" s="13">
        <v>0</v>
      </c>
      <c r="I5" s="12">
        <f>SUM(الجدول2[[#This Row],[تذكر]:[تقويم]])</f>
        <v>11</v>
      </c>
      <c r="J5" s="14">
        <f>الجدول2[[#This Row],[عدد الحصص]]/$B$2</f>
        <v>0.375</v>
      </c>
      <c r="K5" s="14">
        <f>الجدول2[[#This Row],[أهداف الوحدة]]/$I$2</f>
        <v>0.45833333333333331</v>
      </c>
      <c r="L5" s="19">
        <f>$C$3*$L$2*الجدول2[[#This Row],[الوزن النسبي للوحدة]]</f>
        <v>3.4375</v>
      </c>
      <c r="M5" s="19">
        <f>$D$3*$L$2*الجدول2[[#This Row],[الوزن النسبي للوحدة]]</f>
        <v>1.875</v>
      </c>
      <c r="N5" s="19">
        <f>$E$3*$L$2*الجدول2[[#This Row],[الوزن النسبي للوحدة]]</f>
        <v>2.1875</v>
      </c>
      <c r="O5" s="10">
        <f>$F$3*$L$2*الجدول2[[#This Row],[الوزن النسبي للوحدة]]</f>
        <v>0</v>
      </c>
      <c r="P5" s="10">
        <f>$G$3*$L$2*الجدول2[[#This Row],[الوزن النسبي للوحدة]]</f>
        <v>0</v>
      </c>
      <c r="Q5" s="11">
        <f>$H$3*$L$2*الجدول2[[#This Row],[الوزن النسبي للوحدة]]</f>
        <v>0</v>
      </c>
    </row>
    <row r="6" spans="1:17" ht="15" x14ac:dyDescent="0.2">
      <c r="A6" s="15" t="s">
        <v>3</v>
      </c>
      <c r="B6" s="16">
        <v>2</v>
      </c>
      <c r="C6" s="17">
        <v>3</v>
      </c>
      <c r="D6" s="17">
        <v>1</v>
      </c>
      <c r="E6" s="17">
        <v>2</v>
      </c>
      <c r="F6" s="17">
        <v>0</v>
      </c>
      <c r="G6" s="17">
        <v>0</v>
      </c>
      <c r="H6" s="17">
        <v>0</v>
      </c>
      <c r="I6" s="16">
        <f>SUM(الجدول2[[#This Row],[تذكر]:[تقويم]])</f>
        <v>6</v>
      </c>
      <c r="J6" s="18">
        <f>الجدول2[[#This Row],[عدد الحصص]]/$B$2</f>
        <v>0.25</v>
      </c>
      <c r="K6" s="18">
        <f>الجدول2[[#This Row],[أهداف الوحدة]]/$I$2</f>
        <v>0.25</v>
      </c>
      <c r="L6" s="19">
        <f>$C$3*$L$2*الجدول2[[#This Row],[الوزن النسبي للوحدة]]</f>
        <v>2.2916666666666665</v>
      </c>
      <c r="M6" s="19">
        <f>$D$3*$L$2*الجدول2[[#This Row],[الوزن النسبي للوحدة]]</f>
        <v>1.25</v>
      </c>
      <c r="N6" s="19">
        <f>$E$3*$L$2*الجدول2[[#This Row],[الوزن النسبي للوحدة]]</f>
        <v>1.4583333333333335</v>
      </c>
      <c r="O6" s="10">
        <f>$F$3*$L$2*الجدول2[[#This Row],[الوزن النسبي للوحدة]]</f>
        <v>0</v>
      </c>
      <c r="P6" s="10">
        <f>$G$3*$L$2*الجدول2[[#This Row],[الوزن النسبي للوحدة]]</f>
        <v>0</v>
      </c>
      <c r="Q6" s="11">
        <f>$H$3*$L$2*الجدول2[[#This Row],[الوزن النسبي للوحدة]]</f>
        <v>0</v>
      </c>
    </row>
    <row r="7" spans="1:17" ht="15" x14ac:dyDescent="0.2">
      <c r="A7" s="15" t="s">
        <v>4</v>
      </c>
      <c r="B7" s="16">
        <v>3</v>
      </c>
      <c r="C7" s="17">
        <v>5</v>
      </c>
      <c r="D7" s="17">
        <v>1</v>
      </c>
      <c r="E7" s="17">
        <v>1</v>
      </c>
      <c r="F7" s="17">
        <v>0</v>
      </c>
      <c r="G7" s="17">
        <v>0</v>
      </c>
      <c r="H7" s="17">
        <v>0</v>
      </c>
      <c r="I7" s="16">
        <f>SUM(الجدول2[[#This Row],[تذكر]:[تقويم]])</f>
        <v>7</v>
      </c>
      <c r="J7" s="18">
        <f>الجدول2[[#This Row],[عدد الحصص]]/$B$2</f>
        <v>0.375</v>
      </c>
      <c r="K7" s="18">
        <f>الجدول2[[#This Row],[أهداف الوحدة]]/$I$2</f>
        <v>0.29166666666666669</v>
      </c>
      <c r="L7" s="19">
        <f>$C$3*$L$2*الجدول2[[#This Row],[الوزن النسبي للوحدة]]</f>
        <v>3.4375</v>
      </c>
      <c r="M7" s="19">
        <f>$D$3*$L$2*الجدول2[[#This Row],[الوزن النسبي للوحدة]]</f>
        <v>1.875</v>
      </c>
      <c r="N7" s="19">
        <f>$E$3*$L$2*الجدول2[[#This Row],[الوزن النسبي للوحدة]]</f>
        <v>2.1875</v>
      </c>
      <c r="O7" s="10">
        <f>$F$3*$L$2*الجدول2[[#This Row],[الوزن النسبي للوحدة]]</f>
        <v>0</v>
      </c>
      <c r="P7" s="10">
        <f>$G$3*$L$2*الجدول2[[#This Row],[الوزن النسبي للوحدة]]</f>
        <v>0</v>
      </c>
      <c r="Q7" s="11">
        <f>$H$3*$L$2*الجدول2[[#This Row],[الوزن النسبي للوحدة]]</f>
        <v>0</v>
      </c>
    </row>
    <row r="12" spans="1:17" x14ac:dyDescent="0.2">
      <c r="D12" s="22" t="s">
        <v>26</v>
      </c>
      <c r="E12" s="22"/>
      <c r="F12" s="22"/>
      <c r="G12" s="22"/>
      <c r="H12" s="22"/>
      <c r="I12" s="22"/>
      <c r="J12" s="22"/>
      <c r="K12" s="22"/>
      <c r="L12" s="22"/>
      <c r="M12" s="22"/>
    </row>
    <row r="13" spans="1:17" x14ac:dyDescent="0.2"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5" spans="1:17" x14ac:dyDescent="0.2">
      <c r="F15" s="21" t="s">
        <v>24</v>
      </c>
      <c r="G15" s="21"/>
      <c r="H15" s="21"/>
      <c r="I15" s="21"/>
      <c r="J15" s="21"/>
      <c r="K15" s="21"/>
    </row>
    <row r="16" spans="1:17" x14ac:dyDescent="0.2">
      <c r="F16" s="21"/>
      <c r="G16" s="21"/>
      <c r="H16" s="21"/>
      <c r="I16" s="21"/>
      <c r="J16" s="21"/>
      <c r="K16" s="21"/>
    </row>
    <row r="18" spans="4:13" x14ac:dyDescent="0.2">
      <c r="F18" s="38" t="s">
        <v>23</v>
      </c>
      <c r="G18" s="39"/>
      <c r="H18" s="39"/>
      <c r="I18" s="39"/>
      <c r="J18" s="39"/>
      <c r="K18" s="39"/>
    </row>
    <row r="19" spans="4:13" x14ac:dyDescent="0.2">
      <c r="F19" s="39"/>
      <c r="G19" s="39"/>
      <c r="H19" s="39"/>
      <c r="I19" s="39"/>
      <c r="J19" s="39"/>
      <c r="K19" s="39"/>
    </row>
    <row r="21" spans="4:13" ht="14.25" customHeight="1" x14ac:dyDescent="0.2">
      <c r="D21" s="38" t="s">
        <v>25</v>
      </c>
      <c r="E21" s="38"/>
      <c r="F21" s="38"/>
      <c r="G21" s="38"/>
      <c r="H21" s="38"/>
      <c r="I21" s="38"/>
      <c r="J21" s="38"/>
      <c r="K21" s="38"/>
      <c r="L21" s="38"/>
      <c r="M21" s="38"/>
    </row>
    <row r="22" spans="4:13" ht="14.25" customHeight="1" x14ac:dyDescent="0.2">
      <c r="D22" s="38"/>
      <c r="E22" s="38"/>
      <c r="F22" s="38"/>
      <c r="G22" s="38"/>
      <c r="H22" s="38"/>
      <c r="I22" s="38"/>
      <c r="J22" s="38"/>
      <c r="K22" s="38"/>
      <c r="L22" s="38"/>
      <c r="M22" s="38"/>
    </row>
  </sheetData>
  <mergeCells count="12">
    <mergeCell ref="F18:K19"/>
    <mergeCell ref="D21:M22"/>
    <mergeCell ref="F15:K16"/>
    <mergeCell ref="D12:M13"/>
    <mergeCell ref="L1:Q1"/>
    <mergeCell ref="L2:Q2"/>
    <mergeCell ref="A1:A3"/>
    <mergeCell ref="B2:B3"/>
    <mergeCell ref="C1:H1"/>
    <mergeCell ref="I2:I3"/>
    <mergeCell ref="J2:J3"/>
    <mergeCell ref="K2:K3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2019-02-03T16:21:33Z</dcterms:modified>
</cp:coreProperties>
</file>