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ownloads\"/>
    </mc:Choice>
  </mc:AlternateContent>
  <xr:revisionPtr revIDLastSave="0" documentId="13_ncr:1_{83419DFC-DE6A-453A-B46D-906C4611DDA5}" xr6:coauthVersionLast="47" xr6:coauthVersionMax="47" xr10:uidLastSave="{00000000-0000-0000-0000-000000000000}"/>
  <bookViews>
    <workbookView xWindow="-120" yWindow="-120" windowWidth="29040" windowHeight="15720" xr2:uid="{3FA5CFE9-0C80-42A9-9F12-68A3197F0536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D9" i="1"/>
  <c r="G9" i="1"/>
  <c r="J10" i="1" l="1"/>
  <c r="D10" i="1"/>
  <c r="D11" i="1" s="1"/>
  <c r="G10" i="1"/>
  <c r="G11" i="1" s="1"/>
  <c r="J11" i="1" l="1"/>
  <c r="J13" i="1" s="1"/>
  <c r="J14" i="1" s="1"/>
  <c r="G12" i="1"/>
  <c r="G13" i="1" s="1"/>
  <c r="J12" i="1" l="1"/>
</calcChain>
</file>

<file path=xl/sharedStrings.xml><?xml version="1.0" encoding="utf-8"?>
<sst xmlns="http://schemas.openxmlformats.org/spreadsheetml/2006/main" count="31" uniqueCount="16">
  <si>
    <t>البيان</t>
  </si>
  <si>
    <t>المبلغ</t>
  </si>
  <si>
    <t>الراتب الشامل</t>
  </si>
  <si>
    <t>الراتب الأساسي</t>
  </si>
  <si>
    <t>بدل السكن</t>
  </si>
  <si>
    <t>المواصلات</t>
  </si>
  <si>
    <t>حصة الموظف في التأمينات</t>
  </si>
  <si>
    <t>صافي الراتب بعد التأمينات</t>
  </si>
  <si>
    <t>السعودي قبل خصم التأمينات</t>
  </si>
  <si>
    <t xml:space="preserve">الأجنبي </t>
  </si>
  <si>
    <t>السعودي بعد خصم التأمينات</t>
  </si>
  <si>
    <t>إعداد : فهد بن مبارك X:fhd20hm</t>
  </si>
  <si>
    <t xml:space="preserve">تقسيمة الراتب </t>
  </si>
  <si>
    <t>* التقسيمة هذه في العادة تقوم بها اغلب الشركات</t>
  </si>
  <si>
    <t xml:space="preserve">تقوم بوضع الراتب الإجمالي في خانة الشامل و سيقوم الجدول بحساب التقسيمة </t>
  </si>
  <si>
    <t xml:space="preserve">يمكنك التعديل على الجدول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</si>
</sst>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38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8" fontId="3" fillId="0" borderId="8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8" fillId="0" borderId="16" xfId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4" borderId="13" xfId="0" applyFont="1" applyFill="1" applyBorder="1" applyAlignment="1">
      <alignment horizontal="center" vertical="center" readingOrder="2"/>
    </xf>
    <xf numFmtId="0" fontId="9" fillId="4" borderId="0" xfId="0" applyFont="1" applyFill="1" applyAlignment="1">
      <alignment horizontal="center" vertical="center" readingOrder="2"/>
    </xf>
    <xf numFmtId="0" fontId="1" fillId="3" borderId="16" xfId="0" applyFont="1" applyFill="1" applyBorder="1" applyAlignment="1">
      <alignment horizontal="center" vertical="center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itter.com/fhd20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0B77-9C53-47F7-A701-F4989C21141F}">
  <dimension ref="B1:K18"/>
  <sheetViews>
    <sheetView showGridLines="0" rightToLeft="1" tabSelected="1" workbookViewId="0">
      <selection activeCell="D22" sqref="D22"/>
    </sheetView>
  </sheetViews>
  <sheetFormatPr defaultRowHeight="15" x14ac:dyDescent="0.25"/>
  <cols>
    <col min="1" max="2" width="3.85546875" customWidth="1"/>
    <col min="3" max="3" width="15.5703125" customWidth="1"/>
    <col min="4" max="4" width="11.140625" customWidth="1"/>
    <col min="5" max="5" width="6.140625" customWidth="1"/>
    <col min="6" max="6" width="27.85546875" bestFit="1" customWidth="1"/>
    <col min="7" max="7" width="9.42578125" customWidth="1"/>
    <col min="8" max="8" width="6.85546875" customWidth="1"/>
    <col min="9" max="9" width="26.7109375" customWidth="1"/>
    <col min="10" max="10" width="10.140625" customWidth="1"/>
    <col min="11" max="11" width="3.28515625" customWidth="1"/>
  </cols>
  <sheetData>
    <row r="1" spans="2:11" ht="15.75" thickBot="1" x14ac:dyDescent="0.3"/>
    <row r="2" spans="2:11" x14ac:dyDescent="0.2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x14ac:dyDescent="0.25">
      <c r="B3" s="12"/>
      <c r="E3" s="21" t="s">
        <v>12</v>
      </c>
      <c r="F3" s="21"/>
      <c r="G3" s="21"/>
      <c r="H3" s="21"/>
      <c r="K3" s="13"/>
    </row>
    <row r="4" spans="2:11" x14ac:dyDescent="0.25">
      <c r="B4" s="12"/>
      <c r="E4" s="21"/>
      <c r="F4" s="21"/>
      <c r="G4" s="21"/>
      <c r="H4" s="21"/>
      <c r="K4" s="13"/>
    </row>
    <row r="5" spans="2:11" x14ac:dyDescent="0.25">
      <c r="B5" s="12"/>
      <c r="K5" s="13"/>
    </row>
    <row r="6" spans="2:11" ht="23.25" thickBot="1" x14ac:dyDescent="0.4">
      <c r="B6" s="12"/>
      <c r="C6" s="19" t="s">
        <v>9</v>
      </c>
      <c r="D6" s="19"/>
      <c r="F6" s="18" t="s">
        <v>8</v>
      </c>
      <c r="G6" s="18"/>
      <c r="I6" s="18" t="s">
        <v>10</v>
      </c>
      <c r="J6" s="18"/>
      <c r="K6" s="13"/>
    </row>
    <row r="7" spans="2:11" ht="21" thickTop="1" thickBot="1" x14ac:dyDescent="0.3">
      <c r="B7" s="12"/>
      <c r="C7" s="1" t="s">
        <v>0</v>
      </c>
      <c r="D7" s="2" t="s">
        <v>1</v>
      </c>
      <c r="F7" s="1" t="s">
        <v>0</v>
      </c>
      <c r="G7" s="2" t="s">
        <v>1</v>
      </c>
      <c r="I7" s="1" t="s">
        <v>0</v>
      </c>
      <c r="J7" s="2" t="s">
        <v>1</v>
      </c>
      <c r="K7" s="13"/>
    </row>
    <row r="8" spans="2:11" ht="19.5" x14ac:dyDescent="0.25">
      <c r="B8" s="12"/>
      <c r="C8" s="3" t="s">
        <v>2</v>
      </c>
      <c r="D8" s="4">
        <v>7000</v>
      </c>
      <c r="F8" s="3" t="s">
        <v>2</v>
      </c>
      <c r="G8" s="4">
        <v>7000</v>
      </c>
      <c r="I8" s="3" t="s">
        <v>7</v>
      </c>
      <c r="J8" s="4">
        <v>7000</v>
      </c>
      <c r="K8" s="13"/>
    </row>
    <row r="9" spans="2:11" ht="19.5" x14ac:dyDescent="0.25">
      <c r="B9" s="12"/>
      <c r="C9" s="5" t="s">
        <v>3</v>
      </c>
      <c r="D9" s="6">
        <f>ROUND(D8/1.35,0)</f>
        <v>5185</v>
      </c>
      <c r="F9" s="5" t="s">
        <v>3</v>
      </c>
      <c r="G9" s="6">
        <f>ROUND(G8/1.35,0)</f>
        <v>5185</v>
      </c>
      <c r="I9" s="5" t="s">
        <v>2</v>
      </c>
      <c r="J9" s="6">
        <f>J8*109.92366412213%</f>
        <v>7694.6564885491007</v>
      </c>
      <c r="K9" s="13"/>
    </row>
    <row r="10" spans="2:11" ht="19.5" x14ac:dyDescent="0.25">
      <c r="B10" s="12"/>
      <c r="C10" s="5" t="s">
        <v>4</v>
      </c>
      <c r="D10" s="6">
        <f>ROUND(D9*0.25,0)</f>
        <v>1296</v>
      </c>
      <c r="F10" s="5" t="s">
        <v>4</v>
      </c>
      <c r="G10" s="6">
        <f>ROUND(G9*0.25,0)</f>
        <v>1296</v>
      </c>
      <c r="I10" s="5" t="s">
        <v>3</v>
      </c>
      <c r="J10" s="6">
        <f>ROUND(J9/1.35,0)</f>
        <v>5700</v>
      </c>
      <c r="K10" s="13"/>
    </row>
    <row r="11" spans="2:11" ht="20.25" thickBot="1" x14ac:dyDescent="0.3">
      <c r="B11" s="12"/>
      <c r="C11" s="7" t="s">
        <v>5</v>
      </c>
      <c r="D11" s="8">
        <f>D8-D9-D10</f>
        <v>519</v>
      </c>
      <c r="F11" s="5" t="s">
        <v>5</v>
      </c>
      <c r="G11" s="6">
        <f>G8-G9-G10</f>
        <v>519</v>
      </c>
      <c r="I11" s="5" t="s">
        <v>4</v>
      </c>
      <c r="J11" s="6">
        <f>ROUND(J10*0.25,0)</f>
        <v>1425</v>
      </c>
      <c r="K11" s="13"/>
    </row>
    <row r="12" spans="2:11" ht="20.25" thickTop="1" x14ac:dyDescent="0.25">
      <c r="B12" s="12"/>
      <c r="F12" s="5" t="s">
        <v>6</v>
      </c>
      <c r="G12" s="6">
        <f>ROUND((G9+G10)*9.75%,0)</f>
        <v>632</v>
      </c>
      <c r="I12" s="5" t="s">
        <v>5</v>
      </c>
      <c r="J12" s="6">
        <f>J9-J10-J11</f>
        <v>569.65648854910069</v>
      </c>
      <c r="K12" s="13"/>
    </row>
    <row r="13" spans="2:11" ht="20.25" thickBot="1" x14ac:dyDescent="0.3">
      <c r="B13" s="12"/>
      <c r="F13" s="7" t="s">
        <v>7</v>
      </c>
      <c r="G13" s="8">
        <f>G8-G12</f>
        <v>6368</v>
      </c>
      <c r="I13" s="5" t="s">
        <v>6</v>
      </c>
      <c r="J13" s="6">
        <f>ROUND((J10+J11)*9.75%,0)</f>
        <v>695</v>
      </c>
      <c r="K13" s="13"/>
    </row>
    <row r="14" spans="2:11" ht="21" thickTop="1" thickBot="1" x14ac:dyDescent="0.3">
      <c r="B14" s="12"/>
      <c r="I14" s="7" t="s">
        <v>7</v>
      </c>
      <c r="J14" s="8">
        <f>J9-J13</f>
        <v>6999.6564885491007</v>
      </c>
      <c r="K14" s="13"/>
    </row>
    <row r="15" spans="2:11" ht="15.75" thickTop="1" x14ac:dyDescent="0.25">
      <c r="B15" s="22" t="s">
        <v>13</v>
      </c>
      <c r="C15" s="23"/>
      <c r="D15" s="23"/>
      <c r="K15" s="13"/>
    </row>
    <row r="16" spans="2:11" x14ac:dyDescent="0.25">
      <c r="B16" s="12"/>
      <c r="K16" s="13"/>
    </row>
    <row r="17" spans="2:11" ht="15.75" x14ac:dyDescent="0.25">
      <c r="B17" s="12"/>
      <c r="I17" s="17" t="s">
        <v>15</v>
      </c>
      <c r="K17" s="13"/>
    </row>
    <row r="18" spans="2:11" ht="21" customHeight="1" thickBot="1" x14ac:dyDescent="0.3">
      <c r="B18" s="14"/>
      <c r="C18" s="20" t="s">
        <v>11</v>
      </c>
      <c r="D18" s="20"/>
      <c r="E18" s="15"/>
      <c r="F18" s="24" t="s">
        <v>14</v>
      </c>
      <c r="G18" s="24"/>
      <c r="H18" s="24"/>
      <c r="I18" s="24"/>
      <c r="J18" s="15"/>
      <c r="K18" s="16"/>
    </row>
  </sheetData>
  <mergeCells count="7">
    <mergeCell ref="F6:G6"/>
    <mergeCell ref="C6:D6"/>
    <mergeCell ref="I6:J6"/>
    <mergeCell ref="C18:D18"/>
    <mergeCell ref="E3:H4"/>
    <mergeCell ref="B15:D15"/>
    <mergeCell ref="F18:I18"/>
  </mergeCells>
  <hyperlinks>
    <hyperlink ref="C18:D18" r:id="rId1" display="إعداد : فهد بن مبارك X:fhd20hm" xr:uid="{51B56393-0A65-43B8-B0BD-FECC89F2C2C7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Halabi</dc:creator>
  <cp:lastModifiedBy>Fahad Halabi</cp:lastModifiedBy>
  <cp:lastPrinted>2023-12-13T06:19:12Z</cp:lastPrinted>
  <dcterms:created xsi:type="dcterms:W3CDTF">2023-12-13T05:33:29Z</dcterms:created>
  <dcterms:modified xsi:type="dcterms:W3CDTF">2023-12-13T06:19:29Z</dcterms:modified>
</cp:coreProperties>
</file>