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T\Desktop\تفاعلي\تفاعلي اجرام\"/>
    </mc:Choice>
  </mc:AlternateContent>
  <bookViews>
    <workbookView xWindow="0" yWindow="0" windowWidth="20490" windowHeight="7785" tabRatio="793"/>
  </bookViews>
  <sheets>
    <sheet name="الاجرام  والعقاب" sheetId="20" r:id="rId1"/>
    <sheet name="الاسئلة المقالية متتابعة" sheetId="24" r:id="rId2"/>
    <sheet name="تعليمات" sheetId="26" r:id="rId3"/>
  </sheets>
  <definedNames>
    <definedName name="_xlnm.Print_Area" localSheetId="0">'الاجرام  والعقاب'!$A$1:$AC$1189</definedName>
  </definedNames>
  <calcPr calcId="152511"/>
</workbook>
</file>

<file path=xl/calcChain.xml><?xml version="1.0" encoding="utf-8"?>
<calcChain xmlns="http://schemas.openxmlformats.org/spreadsheetml/2006/main">
  <c r="B262" i="20" l="1"/>
  <c r="B239" i="20"/>
  <c r="L221" i="20"/>
  <c r="U187" i="20" l="1"/>
  <c r="B150" i="20"/>
  <c r="L251" i="20" l="1"/>
  <c r="K245" i="20"/>
  <c r="U203" i="20"/>
  <c r="B257" i="20" l="1"/>
  <c r="L239" i="20"/>
  <c r="U239" i="20"/>
  <c r="K251" i="20"/>
  <c r="L257" i="20"/>
  <c r="K262" i="20"/>
  <c r="K257" i="20"/>
  <c r="L215" i="20" l="1"/>
  <c r="U208" i="20"/>
  <c r="L203" i="20"/>
  <c r="K164" i="20" l="1"/>
  <c r="U169" i="20"/>
  <c r="U164" i="20" l="1"/>
  <c r="K150" i="20" l="1"/>
  <c r="U150" i="20"/>
  <c r="Z125" i="20"/>
  <c r="B145" i="20"/>
  <c r="K139" i="20" l="1"/>
  <c r="U139" i="20" l="1"/>
  <c r="K133" i="20"/>
  <c r="B133" i="20"/>
  <c r="B108" i="20" l="1"/>
  <c r="B102" i="20"/>
  <c r="L102" i="20"/>
  <c r="L95" i="20"/>
  <c r="Z88" i="20" l="1"/>
  <c r="U63" i="20" l="1"/>
  <c r="L63" i="20" l="1"/>
  <c r="L56" i="20" l="1"/>
  <c r="U51" i="20"/>
  <c r="L51" i="20"/>
  <c r="K51" i="20"/>
  <c r="L36" i="20"/>
  <c r="L25" i="20"/>
  <c r="B36" i="20"/>
  <c r="L18" i="20"/>
  <c r="B31" i="20"/>
  <c r="U36" i="20"/>
  <c r="L31" i="20"/>
  <c r="U18" i="20"/>
  <c r="K13" i="20"/>
  <c r="Z11" i="20" l="1"/>
  <c r="U564" i="20"/>
  <c r="L564" i="20"/>
  <c r="K564" i="20"/>
  <c r="B564" i="20"/>
  <c r="U559" i="20"/>
  <c r="L559" i="20"/>
  <c r="K559" i="20"/>
  <c r="B559" i="20"/>
  <c r="U553" i="20"/>
  <c r="L553" i="20"/>
  <c r="K553" i="20"/>
  <c r="B553" i="20"/>
  <c r="K547" i="20"/>
  <c r="B547" i="20"/>
  <c r="U546" i="20"/>
  <c r="L546" i="20"/>
  <c r="U541" i="20"/>
  <c r="L541" i="20"/>
  <c r="K541" i="20"/>
  <c r="B541" i="20"/>
  <c r="Z539" i="20"/>
  <c r="U527" i="20"/>
  <c r="L527" i="20"/>
  <c r="K527" i="20"/>
  <c r="B527" i="20"/>
  <c r="U522" i="20"/>
  <c r="L522" i="20"/>
  <c r="K522" i="20"/>
  <c r="B522" i="20"/>
  <c r="U516" i="20"/>
  <c r="L516" i="20"/>
  <c r="K516" i="20"/>
  <c r="B516" i="20"/>
  <c r="K510" i="20"/>
  <c r="B510" i="20"/>
  <c r="U509" i="20"/>
  <c r="L509" i="20"/>
  <c r="U504" i="20"/>
  <c r="L504" i="20"/>
  <c r="K504" i="20"/>
  <c r="B504" i="20"/>
  <c r="Z502" i="20"/>
  <c r="U489" i="20"/>
  <c r="L489" i="20"/>
  <c r="K489" i="20"/>
  <c r="B489" i="20"/>
  <c r="U484" i="20"/>
  <c r="L484" i="20"/>
  <c r="K484" i="20"/>
  <c r="B484" i="20"/>
  <c r="U478" i="20"/>
  <c r="L478" i="20"/>
  <c r="K478" i="20"/>
  <c r="B478" i="20"/>
  <c r="K472" i="20"/>
  <c r="B472" i="20"/>
  <c r="U471" i="20"/>
  <c r="L471" i="20"/>
  <c r="U466" i="20"/>
  <c r="L466" i="20"/>
  <c r="K466" i="20"/>
  <c r="B466" i="20"/>
  <c r="Z464" i="20"/>
  <c r="U452" i="20"/>
  <c r="L452" i="20"/>
  <c r="K452" i="20"/>
  <c r="B452" i="20"/>
  <c r="U447" i="20"/>
  <c r="L447" i="20"/>
  <c r="K447" i="20"/>
  <c r="B447" i="20"/>
  <c r="U441" i="20"/>
  <c r="L441" i="20"/>
  <c r="K441" i="20"/>
  <c r="B441" i="20"/>
  <c r="K435" i="20"/>
  <c r="B435" i="20"/>
  <c r="U434" i="20"/>
  <c r="L434" i="20"/>
  <c r="U429" i="20"/>
  <c r="L429" i="20"/>
  <c r="K429" i="20"/>
  <c r="B429" i="20"/>
  <c r="Z427" i="20"/>
  <c r="U414" i="20"/>
  <c r="L414" i="20"/>
  <c r="K414" i="20"/>
  <c r="B414" i="20"/>
  <c r="U409" i="20"/>
  <c r="L409" i="20"/>
  <c r="K409" i="20"/>
  <c r="B409" i="20"/>
  <c r="U403" i="20"/>
  <c r="L403" i="20"/>
  <c r="K403" i="20"/>
  <c r="B403" i="20"/>
  <c r="K397" i="20"/>
  <c r="B397" i="20"/>
  <c r="U396" i="20"/>
  <c r="L396" i="20"/>
  <c r="U391" i="20"/>
  <c r="L391" i="20"/>
  <c r="K391" i="20"/>
  <c r="B391" i="20"/>
  <c r="Z389" i="20"/>
  <c r="U375" i="20"/>
  <c r="L375" i="20"/>
  <c r="K375" i="20"/>
  <c r="B375" i="20"/>
  <c r="U370" i="20"/>
  <c r="L370" i="20"/>
  <c r="K370" i="20"/>
  <c r="B370" i="20"/>
  <c r="U364" i="20"/>
  <c r="L364" i="20"/>
  <c r="K364" i="20"/>
  <c r="B364" i="20"/>
  <c r="K358" i="20"/>
  <c r="B358" i="20"/>
  <c r="U357" i="20"/>
  <c r="L357" i="20"/>
  <c r="U352" i="20"/>
  <c r="L352" i="20"/>
  <c r="K352" i="20"/>
  <c r="B352" i="20"/>
  <c r="Z350" i="20"/>
  <c r="U337" i="20"/>
  <c r="L337" i="20"/>
  <c r="K337" i="20"/>
  <c r="B337" i="20"/>
  <c r="U332" i="20"/>
  <c r="L332" i="20"/>
  <c r="K332" i="20"/>
  <c r="B332" i="20"/>
  <c r="U326" i="20"/>
  <c r="L326" i="20"/>
  <c r="K326" i="20"/>
  <c r="B326" i="20"/>
  <c r="K320" i="20"/>
  <c r="B320" i="20"/>
  <c r="U319" i="20"/>
  <c r="L319" i="20"/>
  <c r="U314" i="20"/>
  <c r="L314" i="20"/>
  <c r="K314" i="20"/>
  <c r="B314" i="20"/>
  <c r="Z312" i="20"/>
  <c r="U300" i="20"/>
  <c r="L300" i="20"/>
  <c r="K300" i="20"/>
  <c r="B300" i="20"/>
  <c r="U295" i="20"/>
  <c r="L295" i="20"/>
  <c r="K295" i="20"/>
  <c r="B295" i="20"/>
  <c r="U289" i="20"/>
  <c r="L289" i="20"/>
  <c r="K289" i="20"/>
  <c r="B289" i="20"/>
  <c r="K283" i="20"/>
  <c r="B283" i="20"/>
  <c r="U282" i="20"/>
  <c r="L282" i="20"/>
  <c r="U277" i="20"/>
  <c r="L277" i="20"/>
  <c r="K277" i="20"/>
  <c r="B277" i="20"/>
  <c r="Z275" i="20"/>
  <c r="U262" i="20"/>
  <c r="L262" i="20"/>
  <c r="U257" i="20"/>
  <c r="U251" i="20"/>
  <c r="B251" i="20"/>
  <c r="B245" i="20"/>
  <c r="U244" i="20"/>
  <c r="L244" i="20"/>
  <c r="K239" i="20"/>
  <c r="Z237" i="20"/>
  <c r="U226" i="20"/>
  <c r="L226" i="20"/>
  <c r="K226" i="20"/>
  <c r="B226" i="20"/>
  <c r="U221" i="20"/>
  <c r="K221" i="20"/>
  <c r="B221" i="20"/>
  <c r="U215" i="20"/>
  <c r="K215" i="20"/>
  <c r="B215" i="20"/>
  <c r="K209" i="20"/>
  <c r="B209" i="20"/>
  <c r="L208" i="20"/>
  <c r="K203" i="20"/>
  <c r="B203" i="20"/>
  <c r="Z201" i="20"/>
  <c r="L187" i="20"/>
  <c r="K187" i="20"/>
  <c r="B187" i="20"/>
  <c r="U182" i="20"/>
  <c r="L182" i="20"/>
  <c r="K182" i="20"/>
  <c r="B182" i="20"/>
  <c r="U176" i="20"/>
  <c r="L176" i="20"/>
  <c r="K176" i="20"/>
  <c r="B176" i="20"/>
  <c r="K170" i="20"/>
  <c r="B170" i="20"/>
  <c r="L169" i="20"/>
  <c r="L164" i="20"/>
  <c r="B164" i="20"/>
  <c r="Z162" i="20"/>
  <c r="L150" i="20"/>
  <c r="U145" i="20"/>
  <c r="L145" i="20"/>
  <c r="K145" i="20"/>
  <c r="L139" i="20"/>
  <c r="B139" i="20"/>
  <c r="U132" i="20"/>
  <c r="L132" i="20"/>
  <c r="U127" i="20"/>
  <c r="L127" i="20"/>
  <c r="K127" i="20"/>
  <c r="B127" i="20"/>
  <c r="U113" i="20"/>
  <c r="L113" i="20"/>
  <c r="K113" i="20"/>
  <c r="B113" i="20"/>
  <c r="U108" i="20"/>
  <c r="L108" i="20"/>
  <c r="K108" i="20"/>
  <c r="U102" i="20"/>
  <c r="K102" i="20"/>
  <c r="K96" i="20"/>
  <c r="B96" i="20"/>
  <c r="U95" i="20"/>
  <c r="U90" i="20"/>
  <c r="L90" i="20"/>
  <c r="K90" i="20"/>
  <c r="B90" i="20"/>
  <c r="U74" i="20"/>
  <c r="L74" i="20"/>
  <c r="K74" i="20"/>
  <c r="B74" i="20"/>
  <c r="U69" i="20"/>
  <c r="L69" i="20"/>
  <c r="K69" i="20"/>
  <c r="B69" i="20"/>
  <c r="K63" i="20"/>
  <c r="B63" i="20"/>
  <c r="K57" i="20"/>
  <c r="B57" i="20"/>
  <c r="U56" i="20"/>
  <c r="B51" i="20"/>
  <c r="Z50" i="20"/>
  <c r="K36" i="20"/>
  <c r="U31" i="20"/>
  <c r="K31" i="20"/>
  <c r="U25" i="20"/>
  <c r="K25" i="20"/>
  <c r="B25" i="20"/>
  <c r="K19" i="20"/>
  <c r="B19" i="20"/>
  <c r="U13" i="20"/>
  <c r="L13" i="20"/>
  <c r="B13" i="20"/>
  <c r="K78" i="20" l="1"/>
  <c r="L116" i="20"/>
  <c r="K38" i="20"/>
  <c r="K190" i="20"/>
  <c r="K229" i="20"/>
</calcChain>
</file>

<file path=xl/comments1.xml><?xml version="1.0" encoding="utf-8"?>
<comments xmlns="http://schemas.openxmlformats.org/spreadsheetml/2006/main">
  <authors>
    <author>PT</author>
  </authors>
  <commentList>
    <comment ref="M8" authorId="0" shapeId="0">
      <text>
        <r>
          <rPr>
            <b/>
            <sz val="9"/>
            <color indexed="81"/>
            <rFont val="Tahoma"/>
            <charset val="178"/>
          </rPr>
          <t>PT:</t>
        </r>
        <r>
          <rPr>
            <sz val="9"/>
            <color indexed="81"/>
            <rFont val="Tahoma"/>
            <charset val="178"/>
          </rPr>
          <t xml:space="preserve">
الصحيح انه عام 1886</t>
        </r>
      </text>
    </comment>
    <comment ref="R8" authorId="0" shapeId="0">
      <text>
        <r>
          <rPr>
            <b/>
            <sz val="9"/>
            <color indexed="81"/>
            <rFont val="Tahoma"/>
            <charset val="178"/>
          </rPr>
          <t>الصحيح:</t>
        </r>
        <r>
          <rPr>
            <sz val="9"/>
            <color indexed="81"/>
            <rFont val="Tahoma"/>
            <charset val="178"/>
          </rPr>
          <t xml:space="preserve">
اان التعريف للايطالي انريكو فري</t>
        </r>
      </text>
    </comment>
    <comment ref="M20" authorId="0" shapeId="0">
      <text>
        <r>
          <rPr>
            <sz val="9"/>
            <color indexed="81"/>
            <rFont val="Tahoma"/>
            <charset val="178"/>
          </rPr>
          <t xml:space="preserve">الصحيح
المدرسة الفرنسيةالبلجيكية (المدرسة الإحصائية)ل (جيري وكتليه)
</t>
        </r>
      </text>
    </comment>
    <comment ref="M32" authorId="0" shapeId="0">
      <text>
        <r>
          <rPr>
            <b/>
            <sz val="9"/>
            <color indexed="81"/>
            <rFont val="Tahoma"/>
            <charset val="178"/>
          </rPr>
          <t>PT:</t>
        </r>
        <r>
          <rPr>
            <sz val="9"/>
            <color indexed="81"/>
            <rFont val="Tahoma"/>
            <charset val="178"/>
          </rPr>
          <t xml:space="preserve">
الصحيح انه حديث النشأة من القرن التاسع عشر </t>
        </r>
      </text>
    </comment>
    <comment ref="R47" authorId="0" shapeId="0">
      <text>
        <r>
          <rPr>
            <b/>
            <sz val="9"/>
            <color indexed="81"/>
            <rFont val="Tahoma"/>
            <charset val="178"/>
          </rPr>
          <t>PT:</t>
        </r>
        <r>
          <rPr>
            <sz val="9"/>
            <color indexed="81"/>
            <rFont val="Tahoma"/>
            <charset val="178"/>
          </rPr>
          <t xml:space="preserve">
الصحيح انه لايساوي بينهم</t>
        </r>
      </text>
    </comment>
    <comment ref="R53" authorId="0" shapeId="0">
      <text>
        <r>
          <rPr>
            <b/>
            <sz val="9"/>
            <color indexed="81"/>
            <rFont val="Tahoma"/>
            <charset val="178"/>
          </rPr>
          <t>PT:</t>
        </r>
        <r>
          <rPr>
            <sz val="9"/>
            <color indexed="81"/>
            <rFont val="Tahoma"/>
            <charset val="178"/>
          </rPr>
          <t xml:space="preserve">
منتصف القرن التاسع عشر مع ظهور علم البيلوجيا الجنائية</t>
        </r>
      </text>
    </comment>
    <comment ref="R59" authorId="0" shapeId="0">
      <text>
        <r>
          <rPr>
            <b/>
            <sz val="9"/>
            <color indexed="81"/>
            <rFont val="Tahoma"/>
            <family val="2"/>
          </rPr>
          <t>PT:</t>
        </r>
        <r>
          <rPr>
            <sz val="9"/>
            <color indexed="81"/>
            <rFont val="Tahoma"/>
            <family val="2"/>
          </rPr>
          <t xml:space="preserve">
الصحيح انها نشأت في امريكا</t>
        </r>
      </text>
    </comment>
    <comment ref="R65" authorId="0" shapeId="0">
      <text>
        <r>
          <rPr>
            <b/>
            <sz val="9"/>
            <color indexed="81"/>
            <rFont val="Tahoma"/>
            <family val="2"/>
          </rPr>
          <t>PT:</t>
        </r>
        <r>
          <rPr>
            <sz val="9"/>
            <color indexed="81"/>
            <rFont val="Tahoma"/>
            <family val="2"/>
          </rPr>
          <t xml:space="preserve">
الصحيح انه غير مثبت علميا </t>
        </r>
      </text>
    </comment>
    <comment ref="R71" authorId="0" shapeId="0">
      <text>
        <r>
          <rPr>
            <b/>
            <sz val="9"/>
            <color indexed="81"/>
            <rFont val="Tahoma"/>
            <family val="2"/>
          </rPr>
          <t>PT:
بل تأكد ذلك كون هناك علاقة بين جرائم الاعتداء على الأشخاص وارتفاع الحرارة  ,كمثال على ذلك</t>
        </r>
      </text>
    </comment>
    <comment ref="M91" authorId="0" shapeId="0">
      <text>
        <r>
          <rPr>
            <b/>
            <sz val="9"/>
            <color indexed="81"/>
            <rFont val="Tahoma"/>
            <family val="2"/>
          </rPr>
          <t>PT:</t>
        </r>
        <r>
          <rPr>
            <sz val="9"/>
            <color indexed="81"/>
            <rFont val="Tahoma"/>
            <family val="2"/>
          </rPr>
          <t xml:space="preserve">
خطأ الصحيح ان (نظرية التاثير النفسي..لتارد ونظرية البنيان الثقافي لدوركايم</t>
        </r>
      </text>
    </comment>
    <comment ref="R91" authorId="0" shapeId="0">
      <text>
        <r>
          <rPr>
            <b/>
            <sz val="9"/>
            <color indexed="81"/>
            <rFont val="Tahoma"/>
            <family val="2"/>
          </rPr>
          <t>PT:</t>
        </r>
        <r>
          <rPr>
            <sz val="9"/>
            <color indexed="81"/>
            <rFont val="Tahoma"/>
            <family val="2"/>
          </rPr>
          <t xml:space="preserve">
الصحيح انها لدوركايم</t>
        </r>
      </text>
    </comment>
    <comment ref="R97" authorId="0" shapeId="0">
      <text>
        <r>
          <rPr>
            <b/>
            <sz val="9"/>
            <color indexed="81"/>
            <rFont val="Tahoma"/>
            <family val="2"/>
          </rPr>
          <t>PT:</t>
        </r>
        <r>
          <rPr>
            <sz val="9"/>
            <color indexed="81"/>
            <rFont val="Tahoma"/>
            <family val="2"/>
          </rPr>
          <t xml:space="preserve">
هناك عدة نظريات اخرى</t>
        </r>
      </text>
    </comment>
    <comment ref="M109" authorId="0" shapeId="0">
      <text>
        <r>
          <rPr>
            <b/>
            <sz val="9"/>
            <color indexed="81"/>
            <rFont val="Tahoma"/>
            <family val="2"/>
          </rPr>
          <t>PT:</t>
        </r>
        <r>
          <rPr>
            <sz val="9"/>
            <color indexed="81"/>
            <rFont val="Tahoma"/>
            <family val="2"/>
          </rPr>
          <t xml:space="preserve">
الصحيح انها للنظرية البيئية لشو</t>
        </r>
      </text>
    </comment>
    <comment ref="R109" authorId="0" shapeId="0">
      <text>
        <r>
          <rPr>
            <b/>
            <sz val="9"/>
            <color indexed="81"/>
            <rFont val="Tahoma"/>
            <family val="2"/>
          </rPr>
          <t xml:space="preserve"> الصحيح PT:</t>
        </r>
        <r>
          <rPr>
            <sz val="9"/>
            <color indexed="81"/>
            <rFont val="Tahoma"/>
            <family val="2"/>
          </rPr>
          <t xml:space="preserve">
النظرية الشتراكية</t>
        </r>
      </text>
    </comment>
    <comment ref="R122" authorId="0" shapeId="0">
      <text>
        <r>
          <rPr>
            <b/>
            <sz val="9"/>
            <color indexed="81"/>
            <rFont val="Tahoma"/>
            <family val="2"/>
          </rPr>
          <t>PT:</t>
        </r>
        <r>
          <rPr>
            <sz val="9"/>
            <color indexed="81"/>
            <rFont val="Tahoma"/>
            <family val="2"/>
          </rPr>
          <t xml:space="preserve">
يضاف لها فترة الحمل والظرف التي تواجهها الام مما قد يولد سلوكا غير سوي او امراضا معينة</t>
        </r>
      </text>
    </comment>
    <comment ref="R128" authorId="0" shapeId="0">
      <text>
        <r>
          <rPr>
            <b/>
            <sz val="9"/>
            <color indexed="81"/>
            <rFont val="Tahoma"/>
            <family val="2"/>
          </rPr>
          <t>PT:</t>
        </r>
        <r>
          <rPr>
            <sz val="9"/>
            <color indexed="81"/>
            <rFont val="Tahoma"/>
            <family val="2"/>
          </rPr>
          <t xml:space="preserve">
الصحيح ان الغالبية تؤكد عدم ارتباط السلالة بالاجرام ويجب البحث عن عوامل اخرى</t>
        </r>
      </text>
    </comment>
    <comment ref="R134" authorId="0" shapeId="0">
      <text>
        <r>
          <rPr>
            <b/>
            <sz val="9"/>
            <color indexed="81"/>
            <rFont val="Tahoma"/>
            <family val="2"/>
          </rPr>
          <t>PT:</t>
        </r>
        <r>
          <rPr>
            <sz val="9"/>
            <color indexed="81"/>
            <rFont val="Tahoma"/>
            <family val="2"/>
          </rPr>
          <t xml:space="preserve">
الصحيح ان لها صلة كونها تدخل في حيوية الجسم ونشاطه</t>
        </r>
      </text>
    </comment>
    <comment ref="C140" authorId="0" shapeId="0">
      <text>
        <r>
          <rPr>
            <b/>
            <sz val="9"/>
            <color indexed="81"/>
            <rFont val="Tahoma"/>
            <family val="2"/>
          </rPr>
          <t>PT:</t>
        </r>
        <r>
          <rPr>
            <sz val="9"/>
            <color indexed="81"/>
            <rFont val="Tahoma"/>
            <family val="2"/>
          </rPr>
          <t xml:space="preserve">
جرائم المراة اقل ولكن تختلف في النوعية واغلب جرائمها تحدث في الخفاء وان المراة توحي للرجل بالجريمة</t>
        </r>
      </text>
    </comment>
    <comment ref="M140" authorId="0" shapeId="0">
      <text>
        <r>
          <rPr>
            <b/>
            <sz val="9"/>
            <color indexed="81"/>
            <rFont val="Tahoma"/>
            <family val="2"/>
          </rPr>
          <t>PT:</t>
        </r>
        <r>
          <rPr>
            <sz val="9"/>
            <color indexed="81"/>
            <rFont val="Tahoma"/>
            <family val="2"/>
          </rPr>
          <t xml:space="preserve">
العكس هو الصحيح لانه لم يجد رابط بين التكوين الجسدي والاجرام</t>
        </r>
      </text>
    </comment>
    <comment ref="M146" authorId="0" shapeId="0">
      <text>
        <r>
          <rPr>
            <b/>
            <sz val="9"/>
            <color indexed="81"/>
            <rFont val="Tahoma"/>
            <family val="2"/>
          </rPr>
          <t>PT:</t>
        </r>
        <r>
          <rPr>
            <sz val="9"/>
            <color indexed="81"/>
            <rFont val="Tahoma"/>
            <family val="2"/>
          </rPr>
          <t xml:space="preserve">
العكس صحيح</t>
        </r>
      </text>
    </comment>
    <comment ref="M159" authorId="0" shapeId="0">
      <text>
        <r>
          <rPr>
            <b/>
            <sz val="9"/>
            <color indexed="81"/>
            <rFont val="Tahoma"/>
            <family val="2"/>
          </rPr>
          <t>PT:</t>
        </r>
        <r>
          <rPr>
            <sz val="9"/>
            <color indexed="81"/>
            <rFont val="Tahoma"/>
            <family val="2"/>
          </rPr>
          <t xml:space="preserve">
الإحصاءات تكذبه</t>
        </r>
      </text>
    </comment>
    <comment ref="R171" authorId="0" shapeId="0">
      <text>
        <r>
          <rPr>
            <b/>
            <sz val="9"/>
            <color indexed="81"/>
            <rFont val="Tahoma"/>
            <family val="2"/>
          </rPr>
          <t>العكس هو الصحيح</t>
        </r>
      </text>
    </comment>
    <comment ref="R177" authorId="0" shapeId="0">
      <text>
        <r>
          <rPr>
            <b/>
            <sz val="9"/>
            <color indexed="81"/>
            <rFont val="Tahoma"/>
            <family val="2"/>
          </rPr>
          <t>PT:</t>
        </r>
        <r>
          <rPr>
            <sz val="9"/>
            <color indexed="81"/>
            <rFont val="Tahoma"/>
            <family val="2"/>
          </rPr>
          <t xml:space="preserve">
بل الى زيادة الحس الوطني من جهة وقد تكون لعدم قدرة الدولة على تسجيل حالات الجرام</t>
        </r>
      </text>
    </comment>
    <comment ref="M210" authorId="0" shapeId="0">
      <text>
        <r>
          <rPr>
            <b/>
            <sz val="9"/>
            <color indexed="81"/>
            <rFont val="Tahoma"/>
            <family val="2"/>
          </rPr>
          <t>PT:</t>
        </r>
        <r>
          <rPr>
            <sz val="9"/>
            <color indexed="81"/>
            <rFont val="Tahoma"/>
            <family val="2"/>
          </rPr>
          <t xml:space="preserve">
خلص الى ان جرائم القتل تزيد في وسط غير المتعلمين والسرقة تزيد في وسط المتعلمين</t>
        </r>
      </text>
    </comment>
    <comment ref="R210" authorId="0" shapeId="0">
      <text>
        <r>
          <rPr>
            <b/>
            <sz val="9"/>
            <color indexed="81"/>
            <rFont val="Tahoma"/>
            <family val="2"/>
          </rPr>
          <t>PT:</t>
        </r>
        <r>
          <rPr>
            <sz val="9"/>
            <color indexed="81"/>
            <rFont val="Tahoma"/>
            <family val="2"/>
          </rPr>
          <t xml:space="preserve">
لم يتفقوا على تحديد مدى اثر هذ الوسائل</t>
        </r>
      </text>
    </comment>
    <comment ref="R222" authorId="0" shapeId="0">
      <text>
        <r>
          <rPr>
            <b/>
            <sz val="9"/>
            <color indexed="81"/>
            <rFont val="Tahoma"/>
            <family val="2"/>
          </rPr>
          <t>PT:</t>
        </r>
        <r>
          <rPr>
            <sz val="9"/>
            <color indexed="81"/>
            <rFont val="Tahoma"/>
            <family val="2"/>
          </rPr>
          <t xml:space="preserve">
لم يكن هناك فرق يذكر بل ان بعض الباحثين يروا ان عددا من المجريمن قد تلقى تعليما دينيا وهو طفل</t>
        </r>
      </text>
    </comment>
    <comment ref="R240" authorId="0" shapeId="0">
      <text>
        <r>
          <rPr>
            <b/>
            <sz val="9"/>
            <color indexed="81"/>
            <rFont val="Tahoma"/>
            <family val="2"/>
          </rPr>
          <t>PT:</t>
        </r>
        <r>
          <rPr>
            <sz val="9"/>
            <color indexed="81"/>
            <rFont val="Tahoma"/>
            <family val="2"/>
          </rPr>
          <t xml:space="preserve">
ااتعزير للجرائم التي لم يرد فيها حد او قصاص</t>
        </r>
      </text>
    </comment>
    <comment ref="H246" authorId="0" shapeId="0">
      <text>
        <r>
          <rPr>
            <b/>
            <sz val="9"/>
            <color indexed="81"/>
            <rFont val="Tahoma"/>
            <family val="2"/>
          </rPr>
          <t>PT:</t>
        </r>
        <r>
          <rPr>
            <sz val="9"/>
            <color indexed="81"/>
            <rFont val="Tahoma"/>
            <family val="2"/>
          </rPr>
          <t xml:space="preserve">
تاديب المجرم لاصلاحه</t>
        </r>
      </text>
    </comment>
    <comment ref="H252" authorId="0" shapeId="0">
      <text>
        <r>
          <rPr>
            <b/>
            <sz val="9"/>
            <color indexed="81"/>
            <rFont val="Tahoma"/>
            <family val="2"/>
          </rPr>
          <t>PT:</t>
        </r>
        <r>
          <rPr>
            <sz val="9"/>
            <color indexed="81"/>
            <rFont val="Tahoma"/>
            <family val="2"/>
          </rPr>
          <t xml:space="preserve">
بل تحملهم ولذلك شرعت العقوبات</t>
        </r>
      </text>
    </comment>
    <comment ref="C258" authorId="0" shapeId="0">
      <text>
        <r>
          <rPr>
            <b/>
            <sz val="9"/>
            <color indexed="81"/>
            <rFont val="Tahoma"/>
            <family val="2"/>
          </rPr>
          <t>PT:</t>
        </r>
        <r>
          <rPr>
            <sz val="9"/>
            <color indexed="81"/>
            <rFont val="Tahoma"/>
            <family val="2"/>
          </rPr>
          <t xml:space="preserve">
هذي جرائم ايجابة اما السلبية فهي المتناع عن شيء مثل منع الزكاة ومنع الشهادة</t>
        </r>
      </text>
    </comment>
    <comment ref="H258" authorId="0" shapeId="0">
      <text>
        <r>
          <rPr>
            <b/>
            <sz val="9"/>
            <color indexed="81"/>
            <rFont val="Tahoma"/>
            <family val="2"/>
          </rPr>
          <t>PT:</t>
        </r>
        <r>
          <rPr>
            <sz val="9"/>
            <color indexed="81"/>
            <rFont val="Tahoma"/>
            <family val="2"/>
          </rPr>
          <t xml:space="preserve">
الجناية اسم لما يحرم دون غيره</t>
        </r>
      </text>
    </comment>
    <comment ref="R258" authorId="0" shapeId="0">
      <text>
        <r>
          <rPr>
            <b/>
            <sz val="9"/>
            <color indexed="81"/>
            <rFont val="Tahoma"/>
            <family val="2"/>
          </rPr>
          <t>PT:</t>
        </r>
        <r>
          <rPr>
            <sz val="9"/>
            <color indexed="81"/>
            <rFont val="Tahoma"/>
            <family val="2"/>
          </rPr>
          <t xml:space="preserve">
بل هناك الحدود والقصاص والتعزير</t>
        </r>
      </text>
    </comment>
  </commentList>
</comments>
</file>

<file path=xl/sharedStrings.xml><?xml version="1.0" encoding="utf-8"?>
<sst xmlns="http://schemas.openxmlformats.org/spreadsheetml/2006/main" count="1746" uniqueCount="617">
  <si>
    <t xml:space="preserve">السؤال    1   </t>
  </si>
  <si>
    <t xml:space="preserve">السؤال    3  </t>
  </si>
  <si>
    <t xml:space="preserve">السؤال    4   </t>
  </si>
  <si>
    <t xml:space="preserve">السؤال    10   </t>
  </si>
  <si>
    <t>المجموع</t>
  </si>
  <si>
    <t>ضع رقم السؤال في الخانة الصفراء وستظهر الإجابة النموذجية في الخانة البيضاء</t>
  </si>
  <si>
    <t>الوحدة الاولى</t>
  </si>
  <si>
    <t>الأسئلة المقالية</t>
  </si>
  <si>
    <t>القانون الدستوري</t>
  </si>
  <si>
    <t>الاسئلة متعددة الاختيارات</t>
  </si>
  <si>
    <t>الوحدة الثانية</t>
  </si>
  <si>
    <t>صح</t>
  </si>
  <si>
    <t>خطأ</t>
  </si>
  <si>
    <t>الوحدة الرابعة</t>
  </si>
  <si>
    <r>
      <rPr>
        <b/>
        <sz val="24"/>
        <color theme="1"/>
        <rFont val="Arial"/>
        <family val="2"/>
        <scheme val="minor"/>
      </rPr>
      <t>الاسئلة (</t>
    </r>
    <r>
      <rPr>
        <b/>
        <sz val="24"/>
        <color rgb="FF00B050"/>
        <rFont val="Arial"/>
        <family val="2"/>
        <scheme val="minor"/>
      </rPr>
      <t xml:space="preserve">صح </t>
    </r>
    <r>
      <rPr>
        <b/>
        <sz val="24"/>
        <color rgb="FF002060"/>
        <rFont val="Arial"/>
        <family val="2"/>
        <scheme val="minor"/>
      </rPr>
      <t xml:space="preserve"> __ </t>
    </r>
    <r>
      <rPr>
        <b/>
        <sz val="24"/>
        <color rgb="FFFF0000"/>
        <rFont val="Arial"/>
        <family val="2"/>
        <scheme val="minor"/>
      </rPr>
      <t>خطأ)</t>
    </r>
  </si>
  <si>
    <t>لإعادة الإختبار امسح محتويات خانات الإجابة</t>
  </si>
  <si>
    <t>السؤال    7</t>
  </si>
  <si>
    <t>السؤال    8</t>
  </si>
  <si>
    <t>السؤال    9</t>
  </si>
  <si>
    <t>السؤال    10</t>
  </si>
  <si>
    <t xml:space="preserve">السؤال    4 </t>
  </si>
  <si>
    <t>السؤال    6</t>
  </si>
  <si>
    <t>الوحدة الخامسة</t>
  </si>
  <si>
    <t>الوحدة السادسة</t>
  </si>
  <si>
    <t>الوحدة السابعة</t>
  </si>
  <si>
    <t>الوحدة الثامنة</t>
  </si>
  <si>
    <t xml:space="preserve">السؤال    2 </t>
  </si>
  <si>
    <t xml:space="preserve">السؤال   5 </t>
  </si>
  <si>
    <t xml:space="preserve">السؤال    10  </t>
  </si>
  <si>
    <t xml:space="preserve">السؤال    7   </t>
  </si>
  <si>
    <t>السؤال    5</t>
  </si>
  <si>
    <t>السؤال    3</t>
  </si>
  <si>
    <t xml:space="preserve">السؤال    1 </t>
  </si>
  <si>
    <t>السؤال    2</t>
  </si>
  <si>
    <t>الوحدة التاسعة</t>
  </si>
  <si>
    <t>الوحدة العاشرة</t>
  </si>
  <si>
    <t>الوحدة الحادية عشر</t>
  </si>
  <si>
    <t>الوحدة الثانية عشر</t>
  </si>
  <si>
    <t>ورقة4!A10</t>
  </si>
  <si>
    <t>الوحدة الثالثة عشر</t>
  </si>
  <si>
    <t>الوحدة الرابعة عشر</t>
  </si>
  <si>
    <t xml:space="preserve">المشكلة بشكل عام معناها : حالة شك وحيرة وتردد تتطلب القيام بعمل بحث يرمي إلى التخلص منها وإلى الوصول إلى شعور بالارتياح، ويتم من خلال هذه الطريقة صياغة المقرر الدراسي كله في صورة مشكلات يتم دراستها بخطوات معينة.
 والمشكلة : هي حالة يشعر فيها التلاميذ بأنهم أمام موقف قد يكون مجرد سؤال يجهلون الإجابة عنه أو غير واثقين من الإجابة الصحيحة، وتختلف المشكلة من حيث طولها ومستوى الصعوبة وأساليب معالجتها، ويطلق على طريقة حل المشكلات ( الأسلوب العلمي في التفكير ) لذلك فإنها تقوم على إثارة تفكير التلاميذ وإشعارهم بالقلق إزاء وجود مشكلة لا يستطيعون حلها بسهولة. ويتطلب إيجاد الحل المناسب لها قيام التلاميذ بالبحث لاستكشاف الحقائق التي توصل إلى الحل. 
على أنه يشترط أن تكون المشكلة المختارة للدراسة متميزة بما يلي 
</t>
  </si>
  <si>
    <t xml:space="preserve"> 1ـ أن تكون المشكلة مناسبة لمستوى التلاميذ .
 2ـ أن تكون ذات صلة قوية بموضوع الدرس، ومتصلة بحياة التلاميذ وخبراتهم السابقة .
 3ـ الابتعاد عن استخدام الطريقة الإلقائية في حل المشكلات إلا في أضيق الحدود.
 وعلى المدرس إرشاد وحث التلاميذ على المشكلة عن طريق : حث الطلاب على القراءة الحرة والاطلاع على مصادر المعرفة المختلفة من الكتب والمجلات وغير ذلك، وأن يعين التلاميذ على اختيار أو انتقاء المشكلة المناسبة وتحديدها وتوزيع المسؤوليات بينهم حسب ميولهم وقدراتهم.
 كما أنه يقوم بتشجيع التلاميذ على الاستمرار ويحفزهم على النشاط في حالة تهاونهم، وتهيئ لهم المواقف التعليمية التي تعينهم على التفكير إلى أقصى درجة ممكنة ، ولا بد أن يصاحب هذه الطريقة عملية تقويم مستمر من حيث مدى تحقق العرض والأهداف ومن حيث مدى تعديل سلوك التلاميذ وإكسابهم معلومات واهتمامات واتجاهات وقيم جديدة مرغوبة فيها. ( والمشكلات مثل : الانفجار السكاني، مشكلة الأمية ، البطالة ) وغيرها.
 1ـ الإحساس بوجود مشكلة وتحديدها : ويكون دور المعلم في هذه الخطوة هو اختيار المشكلة التي تناسب مستوى نضج التلاميذ والمرتبطة بالمادة الدراسية.
 2ـ فرض الفروض : وهي التصورات التي يضعها التلاميذ بإرشاد المعلم لحل المشكلة وهي الخطوة الفعالة في التفكير وخطة الدراسة، وتتم نتيجة الملاحظة والتجريب والاطلاع على المراجع والمناقشة والأسئلة وغيرها.
 3ـ تحقيق الفروض : ومعناها تجريب الفروض واختيارها واحداً بعد الآخر، حتى يصل التلاميذ للحل، باختيار أقربها للمنطق والصحة أو الوصول إلى أحكام عامة مرتبطة بتلك المشكلة.
 4ـ الوصول إلى أحكام عامة ( التطبيق ): أي تحقيق الحلول والأحكام التي تم التوصل إليها للتأكد من صحتها . 
ويمكن إيجاز الخطوات الرئيسة التي تسير فيها الدراسة في طريقة حل المشكلات بالآتي :
 1ـ الإحساس بالمشكلة .
</t>
  </si>
  <si>
    <t>خمن الاجابة وقارنها مع الاجابة التي ستظهر هنا</t>
  </si>
  <si>
    <t>الوحدة الراابعة</t>
  </si>
  <si>
    <t xml:space="preserve">الوحدة السابعة    </t>
  </si>
  <si>
    <t>للوصول السريع للوحدات اضغط على رقمها</t>
  </si>
  <si>
    <t>الوحدة الخامسة عشر</t>
  </si>
  <si>
    <t>ورقة4!A11</t>
  </si>
  <si>
    <t>بسم الله الرحمن الرحيم</t>
  </si>
  <si>
    <t>الحمد لله رب العالمين</t>
  </si>
  <si>
    <t>ضع رقم الاجابة هنا</t>
  </si>
  <si>
    <t>السؤال   8</t>
  </si>
  <si>
    <t xml:space="preserve">السؤال  6 </t>
  </si>
  <si>
    <t>بسم الله الرحمن الرحيم الحمد لله رب العالمين الحمد لله رب العالمين الحمد لله رب العالمين</t>
  </si>
  <si>
    <t>لإعادة الإختبار امسح      محتويات خانات الإجابة</t>
  </si>
  <si>
    <t>oihig</t>
  </si>
  <si>
    <t>الانقلاب</t>
  </si>
  <si>
    <t>القانوني</t>
  </si>
  <si>
    <t>المجموع من 20</t>
  </si>
  <si>
    <t>تحدث عن تعريف علم الاجرام</t>
  </si>
  <si>
    <t>ما هي فروع علم الاجرام؟</t>
  </si>
  <si>
    <t>تعرف والجريمة في مفهوم علم الإجرام يمكن تعريفها بأنها "كل سلوك إنساني، فعلاً كان أو امتناعاً، يتضمن خرقاً لقيم ومصالح اجتماعية يقدر المشرع جدارتها بالحماية الجنائية، فيقرر له جزاء جنائياً (م 2)</t>
  </si>
  <si>
    <t>علم الاجرام حديث النشاة وكان للمدرسة الوضعية الإيطالية السبق في تطبيق المنهج التجريبي العلمي على علم الاجرام .وكان تطور علوم الطب والنفس والاجتماع اثر على تطوره .وكان تعريف الايطالي انريكو فري هو الاوسع حيث قال (ان علم الاجرام هو مجموع العلوم الجنائية كافة) وكذلك تعريف سارلاند الامريكي(ان علم الاجرام هو العلم الذي يدرس الجريمة باعبارها ظاهرة اجتماعية ). ومع اختلاف التعريفات فإن الجوهر واحد يمكن تلخيصه في (ان علم الاجرام هو العلم الذي يتناول بالدراسة العلمية عوامل السلوك الاجرامي من اجل التوصل الى القوانين التي تحكم نشأة هذا السلوك وتطوره. (م 1)</t>
  </si>
  <si>
    <t>1) علم البيولوجيا الجنائية 2  )علم النفس الجنائي   3) علم الاجتماع الجنائي  (م2)</t>
  </si>
  <si>
    <t>ما هو تعريف الجريمة في علم الاجرام</t>
  </si>
  <si>
    <t>ما هو تعريف المجرم في علم الاجرام ؟ وفي نظر القانون ؟</t>
  </si>
  <si>
    <t xml:space="preserve">ما الفرق بين المجرم السوي وغير السوي </t>
  </si>
  <si>
    <t xml:space="preserve">تحدث عن الراسات الاجرامية قبل المدرسة الوضعية </t>
  </si>
  <si>
    <t>متى بدات بوادر الراسات العلمية لعوامل الاجرام</t>
  </si>
  <si>
    <t>يكون المجرم – في مفهوم علم الإجرام – هو "كل شخص أتى سلوكاً ينص القانون على تجريمه". ..........اما المجرم في نظر القانون "هو كل شخص صدر حكم قضائي نهائي بإدانته". (ص 8)</t>
  </si>
  <si>
    <t xml:space="preserve">المجرم السوي هو من يتمتع بقدر من الإدراك والاختيار يؤهله للمسؤولية الجنائية الكاملة"، أما "المجرم غير السوي فهو من لا يتمتع بهذا القدر، فتنعدم مسؤوليته الجنائية أو تخفف حسب الأحوال. (ص9) </t>
  </si>
  <si>
    <t>بدأت مع المدرسة الفرنسية البلجيكية (جيري ,كتليه ) (المدرسة الإحصائية ) ركزت على العوامل الاجتماعية ولكنها بالغات في التركيز على هذه العوامل مما أدى الى ظهور اتجاه لدراسة العامل الداخلي العضوي  للمجرم الذي يعد حجر الأساس لظهور المدرسة الوضعية الإيطالية.(ص 11)</t>
  </si>
  <si>
    <t>قبل المدرسة الوضعية كان البحث في أسباب الجريمة متجردا من الطابع العلمي ويقوم على التخمين. قديما نسبت الجريمة للارواح الشريرة .وكان العاب بتعذيب المجرم حتى يتخلص منها ...اما الاغريق أمثال ايبوقراط وسقراط وأفلاطون وأرسطو، الجريمة إلى فساد نفس المجرم، وهو فساد يرجع إلى عيوب خلقية جسيمة فيه .وقرر سوفوكلس Sophocles أن الجريمة هي نتيجة قرار صادر عن الآلهة ..سنة 1586، وضع ديلا بورتا مؤلفاً في علم الإجرام، ربط فيه بين الجريمة والعيوب الخلفية الظاهرة وايده دي لاشامير De la CHambre و داروين Darwin .ومنهم من اعتبر الجريمة ناتجة عن خلل بالمخ مثل افاتير Lavater وجال Gall  (ص 10)</t>
  </si>
  <si>
    <t>ما دور المدرسة الوضعية في علم الاجرام</t>
  </si>
  <si>
    <t>مؤسسها لمبروزو الإيطالي صاحب نظرية الانسان المجرم (المجرم بالميلاد) ومؤلف كتاب (الانسان المجرم ) وهو يرى ان المجرم انسان بدائي لم يتطور وظل بمميزات بدنية تميزه عن الانسان الحديث السوي (ص11)</t>
  </si>
  <si>
    <t>من أساليب البحث في علم الاجرام (ملاحظة الحالة الفردية ) تحدث عنه</t>
  </si>
  <si>
    <t>تدرس فردا معينا والسباب التي دفعته للاجرام وتدرس حياته ونشأته واجراء الفحوصات عليه .ولكن لها عدة عيوب منها :البعد عن الموضوعية والتسرع .</t>
  </si>
  <si>
    <t>أن يتناول الباحث بالدراسة مجموعة من الحالات الفردية، تتماثل في بعض العناصر أو الخصائص أو تشترك في أحد المواقف ذات الأهمية من الوجهة الإجرامية. من ذلك دراسة مجموعة ممن يرتكبون نوعاً معيناً من الجرائم أو مجموعة من المجرمين صغار السن، أو مجموعة من المجرمات، أو مجموعة من الأفراد يتماثلون من حيث الظروف الاقتصادية أو نوع المهنة أو درجة التعليم. وعادة هذه الدراسات دقيقة ويمكن تعميمها .</t>
  </si>
  <si>
    <t xml:space="preserve">دراسة الإحصاءات الجنائية من أهم أساليب البحث في علم الإجرام، "إذ هي وسيلة الدراسة الشاملة للظاهرة الإجرامية، ويمكن عن طريق هذه الدراسة التوصل إلى قواعد عامة على قدر بالغ من الأهمية في مجال الدراسات الجنائية بصفة عامة". ونشأت على يد المدرسة الفرنسية البلجيكية </t>
  </si>
  <si>
    <t xml:space="preserve">ماذا تعني ملاحظة مجموعات من الحالات المماثلة </t>
  </si>
  <si>
    <t>ماهي الإحصاءات الجنائية</t>
  </si>
  <si>
    <t>تقسم الإحصاءات الجنائية الى (خاصة بالجرائم كما ونوعا  وبطريقة الأسلوب الثابت والمتحرك) (إحصاءات خاصة بالمجرم) واما تقييمها فيعاب عليها عدم الدقة وإساءة التقدير والعجز عن تقييم صورة كاملة رقمية عن الاجرام الخفي او الرقم الأسود للاجرام.</t>
  </si>
  <si>
    <t xml:space="preserve">السؤال    1             </t>
  </si>
  <si>
    <t xml:space="preserve">  السؤال    2             </t>
  </si>
  <si>
    <t xml:space="preserve"> السؤال    3              </t>
  </si>
  <si>
    <t xml:space="preserve">السؤال    4       </t>
  </si>
  <si>
    <t xml:space="preserve">لم تنشأ الدراسات الإجرامية إلا بعد التطور الملحوظ الذي حدث في علوم الطب والنفس والاجتماع. </t>
  </si>
  <si>
    <t xml:space="preserve"> اوسع تعريف للاجرام للعالم االأمريكي سارلاند  "هو العلم الذي يدرس الجريمة باعتبارها ظاهرة اجتماعية"، </t>
  </si>
  <si>
    <r>
      <t xml:space="preserve">السؤال    4        </t>
    </r>
    <r>
      <rPr>
        <b/>
        <sz val="8"/>
        <color rgb="FF0070C0"/>
        <rFont val="Arial"/>
        <family val="2"/>
        <scheme val="minor"/>
      </rPr>
      <t xml:space="preserve">  </t>
    </r>
  </si>
  <si>
    <t xml:space="preserve"> السؤال    3       </t>
  </si>
  <si>
    <t>علم البيولوجيا الجنائية</t>
  </si>
  <si>
    <t>علم النفس الجنائي</t>
  </si>
  <si>
    <t>علم الاجتماع الجنائي</t>
  </si>
  <si>
    <t>جميع ماسبق</t>
  </si>
  <si>
    <t>فروع علم الإجرام</t>
  </si>
  <si>
    <t>الاجتماعي</t>
  </si>
  <si>
    <t>النفسي</t>
  </si>
  <si>
    <t>الجنائي</t>
  </si>
  <si>
    <t>كل سلوك إنساني، فعلاً كان أو امتناعاً، يتضمن خرقاً لقيم ومصالح اجتماعية يقدر المشرع جدارتها بالحماية الجنائية، فيقرر له جزاء جنائياً ..تعريف الجريمة من المفهوم :</t>
  </si>
  <si>
    <t>كل شخص أتى سلوكاً ينص القانون على تجريمه..تعريف المجرم في نظر:</t>
  </si>
  <si>
    <t>علماء الاجرام</t>
  </si>
  <si>
    <t>القانون</t>
  </si>
  <si>
    <t>النفس</t>
  </si>
  <si>
    <t>الاجتماع</t>
  </si>
  <si>
    <t>المجرم في نظر القانون "هو كل شخص صدر حكم قضائي نهائي بإدانته</t>
  </si>
  <si>
    <t>...هو من يتمتع بقدر من الإدراك والاختيار يؤهله للمسؤولية الجنائية الكاملة</t>
  </si>
  <si>
    <t>المجرم السوي</t>
  </si>
  <si>
    <t>المجرم الغير سوي</t>
  </si>
  <si>
    <t>المجرم المحترف</t>
  </si>
  <si>
    <t>المجرم العادي</t>
  </si>
  <si>
    <t>كانت الجريمة تمثل في العصور القديمة عدواناً على الآلهة وكان تعذيب المجرم ارضاء لها</t>
  </si>
  <si>
    <t>.... ارجعوا الجريمة إلى فساد نفس المجرم، وهو فساد يرجع إلى عيوب خلقية جسيمة فيه</t>
  </si>
  <si>
    <t>الاجابة 1 ,3.4</t>
  </si>
  <si>
    <t>افلاطون</t>
  </si>
  <si>
    <t>سقراط</t>
  </si>
  <si>
    <t>ايبوقراط</t>
  </si>
  <si>
    <t xml:space="preserve">كان للمدرسة الفرنسية البلجيكية فضل إلقاء الضوء على أهمية العوامل الاجتماعية في نطاق الدراسات الإجرامية </t>
  </si>
  <si>
    <t>الدراسة العلمية لشخص المجرم لم تبدأ إلا في منتصف القرن التاسع عشر مع نشأة علم</t>
  </si>
  <si>
    <t>البيولوجيا الجنائية</t>
  </si>
  <si>
    <t xml:space="preserve">علم النفس الجنائي </t>
  </si>
  <si>
    <t>علم السيكولوجيا</t>
  </si>
  <si>
    <t xml:space="preserve">السؤال    6          </t>
  </si>
  <si>
    <t xml:space="preserve">السؤال    8      </t>
  </si>
  <si>
    <t xml:space="preserve">السؤال    7         </t>
  </si>
  <si>
    <t xml:space="preserve">السؤال    9         </t>
  </si>
  <si>
    <t xml:space="preserve">السؤال    7       </t>
  </si>
  <si>
    <t xml:space="preserve"> السؤال   8          </t>
  </si>
  <si>
    <t xml:space="preserve">السؤال    5      </t>
  </si>
  <si>
    <r>
      <t xml:space="preserve">السؤال  6     </t>
    </r>
    <r>
      <rPr>
        <b/>
        <sz val="8"/>
        <color rgb="FF0070C0"/>
        <rFont val="Arial"/>
        <family val="2"/>
        <scheme val="minor"/>
      </rPr>
      <t xml:space="preserve">  </t>
    </r>
  </si>
  <si>
    <t xml:space="preserve">السؤال    2      </t>
  </si>
  <si>
    <t xml:space="preserve">السؤال    9           </t>
  </si>
  <si>
    <t xml:space="preserve">السؤال    10           </t>
  </si>
  <si>
    <t>ملاحظة الحالات الفردية</t>
  </si>
  <si>
    <t>ملاحظة مجموعات من الحالات المماثلة</t>
  </si>
  <si>
    <t>ملاحظة الإحصاءات الجنائية</t>
  </si>
  <si>
    <t>الاجابة 1,2,4</t>
  </si>
  <si>
    <t xml:space="preserve"> عيبه يؤدي بالباحث إلى التسرع في التعميم، فضلاً عما قد يحيط به من حيدة عن الموضوعية التي هي خاصة من خصائص البحث العلمي...</t>
  </si>
  <si>
    <t>ماهي اقسام الاحصاءات الجنائية</t>
  </si>
  <si>
    <t xml:space="preserve">العالم الايطالي لمبروزو هو أول من درس الإحصاءات </t>
  </si>
  <si>
    <t>ملاحظة الاحصاءات الجغرافية</t>
  </si>
  <si>
    <t xml:space="preserve"> الدراسة الكمية للظاهرة الإجرامية، أي دراسة الجرائم كلها دون تمييز.  و الدراسة النوعية للظاهرة الإجرامية، أي التركيز على مجموعة معينة من الجرائم من طرق :
</t>
  </si>
  <si>
    <t xml:space="preserve"> دراسة الاحصاءات الخاصة بالجرائم</t>
  </si>
  <si>
    <t xml:space="preserve"> ومن المشاكل التي تواجه الإحصاء الجنائي وتحد من فاعليته </t>
  </si>
  <si>
    <t>مشكلة الوحدة الإحصائية و الرقم الأسود للإجرام</t>
  </si>
  <si>
    <t>مشكلة عقلية المجرم</t>
  </si>
  <si>
    <t>مشكلة عدد المجرمين الاسوياء</t>
  </si>
  <si>
    <t>مشكلة الاحصاء الجغرافي</t>
  </si>
  <si>
    <t xml:space="preserve">دي لاشامير  و داروين أيدا نظرية  ديلا بورتا    </t>
  </si>
  <si>
    <t>كان للمدرسة الانجليزية فضل إلقاء الضوء على أهمية العوامل الاجتماعية في نطاق الدراسات الإجرامية</t>
  </si>
  <si>
    <t>ماهي نظرية المجرم بالميلاد وتتبع أي مدرسة</t>
  </si>
  <si>
    <t xml:space="preserve"> هي الفكرة الأساسية لدى لمبروزو Lombroso وهي وجود "نموذج إجرامي بشري" يتميز بخصائص جسدية (مثل تجويف بالجمجمة يشبه القرد وضيق جبهته واعوجاج اسنانه )ونفسية، تجعل من غير الممكن مساءلته بأي نوع من المسؤولية الأخلاقية. ولكن انتفاء المسؤولية لا يعني انعدام خطورته بالنسبة للمجتمع، ومن ثم يتعين استبعاده بطريقة أو بأخرى. وهذه تتبع المدرسة البيولوجية </t>
  </si>
  <si>
    <t xml:space="preserve">ينقصها الدليل العلمي..التعميم والتسرع في غير محله...عدم معرفة ماهية الإنسان البدائي وتشبيهه بالمجرم...الجهل بقوانين الوراثة..إنكار لعامل البيئة والظروف
الاجتماعية في نشأة الجريمة
</t>
  </si>
  <si>
    <t>ما هو النقد لنظرية الانسان المجرم</t>
  </si>
  <si>
    <t>من أيد لمبروز ومن انتقده</t>
  </si>
  <si>
    <t xml:space="preserve">لاقت آراء لمبروزو في البداية نجاحاً بالغاً، جذب إليه عدداً كبيراً من التلاميذ والمؤيدين، الذي اعتنقوا آراء وأفكار الأستاذ. وفي سنة 1885، انعقد في حضوره وعلى شرفه المؤتمر الأول للانتربولوجيا الجنائية في روما، حيث عرض أفكاره. ويشير ذلك إلى الحفاوة التي استقبلت بها آراء لمبروزو Lombroso في بدايتها. 
لكن سرعان ما انقشعت سحابة الحفاوة هذه، وبدأ الهجوم على آرائه منذ المؤتمر الثاني للانتربولوجيا الجنائية الذي انعقد في باريس في سنة 1889. وكان النقد عنيفاً، وصل إلى حد السخرية منه، لا سيما تلك الانتقادات التي وجهها العالم الإنجليزي جورنج Goreng. 
</t>
  </si>
  <si>
    <t>كان لها فضل كبير في توجيه الدراسات الإجرامية صوب دراسة شخص المجرم من الناحيتين العضوية والنفسية، توصلا لاكتشاف الأسباب التي تدفعه إلى الإجرام</t>
  </si>
  <si>
    <t>ما الاسم الآخر لنظرية ديتوليو</t>
  </si>
  <si>
    <t>التكوين الاجرامي</t>
  </si>
  <si>
    <t xml:space="preserve">الاستعداد السابق للإجرام </t>
  </si>
  <si>
    <t>اجابة 2و3</t>
  </si>
  <si>
    <t>المجرم بالميلاد</t>
  </si>
  <si>
    <t xml:space="preserve">نظرية المجرم بالميلاد </t>
  </si>
  <si>
    <t>نظرية التكوين الاجرامي</t>
  </si>
  <si>
    <t>نظرية الاستعداد السابق للاجرام</t>
  </si>
  <si>
    <t>نظرية الاجرام النفسي</t>
  </si>
  <si>
    <t>ما ابرز ما جاء في نظرية دي توليو</t>
  </si>
  <si>
    <t>ان الاجرام مرجعه استعداد سابق لدى
الشخص توقظه عوامل خارجية تطغى على
العوامل المانعة فتتولد الجريمة في الواقع .وتسمى نظرية التكوين الاجرامي او الاستعداد السابق للاجرام ,ويمكن تلخيصها كالتالي:  استعداد سابق للاجرام +طغيان العوامل الدافعة+ضعف او انعدام العوامل المانعة =الجريمة</t>
  </si>
  <si>
    <t>جوهر نظيرة ديتوليو ان الاستعداد الذاتي للجريمة ليس كافيا بل يجب ان يكون هناك عوامل خارجية</t>
  </si>
  <si>
    <t>دي توليو يساوي بين التكوين أو الاستعداد السابق للإجرام لدى المجرم وبين الظروف الخارجية التي أثارت لديه النزعة الإجرامية من حيث قوة كل منهما في الدفع إلى الجريمة ويجعلهما بنفس القوة.</t>
  </si>
  <si>
    <r>
      <t xml:space="preserve">السؤال    3     </t>
    </r>
    <r>
      <rPr>
        <b/>
        <sz val="8"/>
        <color rgb="FF0070C0"/>
        <rFont val="Arial"/>
        <family val="2"/>
        <scheme val="minor"/>
      </rPr>
      <t xml:space="preserve">      </t>
    </r>
  </si>
  <si>
    <t xml:space="preserve">السؤال    3         </t>
  </si>
  <si>
    <r>
      <t xml:space="preserve">السؤال   5       </t>
    </r>
    <r>
      <rPr>
        <b/>
        <sz val="8"/>
        <color rgb="FF0070C0"/>
        <rFont val="Arial"/>
        <family val="2"/>
        <scheme val="minor"/>
      </rPr>
      <t xml:space="preserve">  </t>
    </r>
  </si>
  <si>
    <r>
      <t xml:space="preserve">السؤال    6          </t>
    </r>
    <r>
      <rPr>
        <b/>
        <sz val="8"/>
        <color rgb="FF0070C0"/>
        <rFont val="Arial"/>
        <family val="2"/>
        <scheme val="minor"/>
      </rPr>
      <t xml:space="preserve"> </t>
    </r>
  </si>
  <si>
    <t xml:space="preserve">السؤال    4          </t>
  </si>
  <si>
    <t xml:space="preserve">السؤال    4        </t>
  </si>
  <si>
    <r>
      <t xml:space="preserve">السؤال  6        </t>
    </r>
    <r>
      <rPr>
        <b/>
        <sz val="8"/>
        <color rgb="FF0070C0"/>
        <rFont val="Arial"/>
        <family val="2"/>
        <scheme val="minor"/>
      </rPr>
      <t xml:space="preserve">  </t>
    </r>
  </si>
  <si>
    <r>
      <t xml:space="preserve">السؤال    5       </t>
    </r>
    <r>
      <rPr>
        <b/>
        <sz val="8"/>
        <color rgb="FF0070C0"/>
        <rFont val="Arial"/>
        <family val="2"/>
        <scheme val="minor"/>
      </rPr>
      <t xml:space="preserve">  </t>
    </r>
  </si>
  <si>
    <t>ماهي الجوانب في شخصية الفرد  التي تدرسها نظرية ديتوليو؟</t>
  </si>
  <si>
    <t xml:space="preserve">وتدرس شخصية الفرد من ثلاثة نواحي: 
1. فحص أعضاء الجسم الخارجية. 
2. دراسة وظائف الأعضاء الداخلية، مثل الجهاز التنفسي والجهاز العصبي والتناسلي والغدي. 
3. دراسة الجانب النفسي، أي قياس غرائز النفس وما تشعر به من حاجات تولدها هذه الغرائز وقدر هذه الحاجات
</t>
  </si>
  <si>
    <t>من دراسة شخصية المجرمين ,خلص ديتوليو الى ان التكوين الاجرامي يتميز ب...</t>
  </si>
  <si>
    <t xml:space="preserve">1. من ناحية أعضاء الجسم الخارجية، لاحظ دي توليو Tullio   DIأن المجرم بالتكوين يكون مصاباً بعيوب في أعضاء جسمه، منها ما يتوافر في الدماغ ومنها ما يوجد في شقي الجبهة. 
2. من ناحية وظائف الأعضاء الداخلية، وجد في المجرمين بالتكوين عيوباً في إفرازات الغدد الداخلية، وخللاً في الجهاز الدموي أو البولي، واضطراباً في الجهاز العصبي. 
3. أما من الناحية النفسية، فيوجد لدى المجرم بالتكوين الخصائص النفسانية التالية: 
• شذوذ في الجانب الغريزي العاطفي من نفسه، والشذوذ في الغريزة الجنسية، والشذوذ في غريزة الدفاع عن النفس. 
• شعور بالارتياح عقب ارتكاب الجريمة. 
• ضعف التعلق بالمثل العليا والقيم الدينية والخلقية. 
• ضعف في القدرة على المقاومة النفسية لظروف خارجية بمقدور الرجل العادي أن يقاومها في الغالب
</t>
  </si>
  <si>
    <t>1. تمسىكه المطلق بفكىرة التكوين الاجرامىي
او الاستعداد السابق لدى كافة المجرمين
2. انكارها للدور السببىي المستقل للعوامل
البيئية المحيطة بالمجرم لان منطقه  لا
يسمح بإضفاء قوة تسبيب السلوك
الاجرامي</t>
  </si>
  <si>
    <t>من عيوب نظرية الاستعداد المسبق (التكوين الاجرامي)</t>
  </si>
  <si>
    <t>كانت المدارس الاجتماعية  رد الفعل على الآراء التي قال بها لمبروزو، والتي عزت الجريمة إلى العوامل البيولوجية دون سواها</t>
  </si>
  <si>
    <t>من اصحاب نظرية (القانون الحراري للاجرام)</t>
  </si>
  <si>
    <t>قام كتيليه Qutelet وجيري Jerry بدراسة الإحصاءات الجنائية الفرنسية عن الإجرام، والتي نشرت عن الفترة 1826 إلى 1830. وقد أدهشهما ما لاحظاه من الثبات المضطرد للإجرام، ومن تخصص الإجرام حسب الأقاليم. فقد لاحظا أن جرائم الاعتداء على الأشخاص تزيد في الأقاليم الجنوبية من فرنسا، وأثناء الفصول الحارة، بينما تكثر جرائم الاعتداء على الأموال في الأقاليم الشمالية منها، وخلال الفصول الباردة. وكانت هاتان الملحوظتان مناسبة لظهور أول القوانين في علم الإجرام، إذ كانتا أساساً استخلص منه العالمان القانون الحراري للإجرام. ومؤدى هذا القانون وجود ارتباط بين ظاهرة الإجرام من ناحية وبين الموقع الجغرافي وفصول السنة من ناحية أخرى</t>
  </si>
  <si>
    <t>ما اساس الحرية الجنائية في القرآن الكريم</t>
  </si>
  <si>
    <t xml:space="preserve">السؤال    1        </t>
  </si>
  <si>
    <t xml:space="preserve">السؤال    2                 </t>
  </si>
  <si>
    <t xml:space="preserve">السؤال    2       </t>
  </si>
  <si>
    <t>العالمان البلجيكي كتيليه Qutelet والفرنسي جيري Jerry. اسسا :</t>
  </si>
  <si>
    <t>القانون الحراري للاجرام</t>
  </si>
  <si>
    <t xml:space="preserve">نظرية الاحصاءات الجنائية </t>
  </si>
  <si>
    <t>اجابة 1 و2</t>
  </si>
  <si>
    <t>المؤتمر الثاني للانتربولوجيا الجنائية الذي انعقد بباريس وانتقدت فيه نظرية لمبروز كان عام</t>
  </si>
  <si>
    <t>طبيبا بالجيش واختصاصيا بالطب الشرعي</t>
  </si>
  <si>
    <t xml:space="preserve">وظيفة أستاذ الانتربولوجيا الجنائية في جامعة روما </t>
  </si>
  <si>
    <t>كبير الأطباء في أهم السجون بمدينة روما</t>
  </si>
  <si>
    <t>طبيب عام</t>
  </si>
  <si>
    <t>بدأ لمبروزو Lombroso حياته :</t>
  </si>
  <si>
    <t xml:space="preserve">السؤال    7  </t>
  </si>
  <si>
    <t xml:space="preserve">السؤال   8         </t>
  </si>
  <si>
    <r>
      <t xml:space="preserve">السؤال    9        </t>
    </r>
    <r>
      <rPr>
        <b/>
        <sz val="8"/>
        <color rgb="FF0070C0"/>
        <rFont val="Arial"/>
        <family val="2"/>
        <scheme val="minor"/>
      </rPr>
      <t xml:space="preserve"> </t>
    </r>
  </si>
  <si>
    <t xml:space="preserve">السؤال    10         </t>
  </si>
  <si>
    <t>بدا علم الاجرام ينحى منحى علمي في النصف الثاني من القرن الثامن عشر</t>
  </si>
  <si>
    <t xml:space="preserve">دي توليو  وهو أحد تلاميذ لمبروزو الذي نشر عدد من المؤلفات منها (مطول الانتربولوجيا الجنائية) و(مبادى علم الإجرام الإكلينيكي). </t>
  </si>
  <si>
    <t xml:space="preserve">أسهم في تأسيس نظرية المدرسة الجغرافية من خلال استنتاج الثبات المضطرد للإجرام حسب الأقاليم بعد دراسة الإحصائيات الجنائية الفرنسية عن الفترة 1826 إلى 1830 م </t>
  </si>
  <si>
    <t>جيري وكتليه</t>
  </si>
  <si>
    <t>جيري ولمبروزو</t>
  </si>
  <si>
    <t>ديوتولو وكتليه</t>
  </si>
  <si>
    <t>جورنج وجيري</t>
  </si>
  <si>
    <t>ازدهرت الدراسات الاجتماعية للظاهرة الإجرامية في</t>
  </si>
  <si>
    <t>انجلترا</t>
  </si>
  <si>
    <t xml:space="preserve">الولايات المتحدة الامريكية </t>
  </si>
  <si>
    <t xml:space="preserve">ايطاليا </t>
  </si>
  <si>
    <t>فرنسا</t>
  </si>
  <si>
    <t>نشأت المدارس الاجتماعية التي تتميز بأخذها بالعوامل الاجتماعية والظروف البيئية في تولد السلوك الإجرامي في ايطاليا</t>
  </si>
  <si>
    <t>عدل لمبروزو نظريته مقرراً أن الإجرام يعد صورة أو نوعية من الصرع تدفع المجرم إلى ارتكاب أفعال عنيفة بعد :</t>
  </si>
  <si>
    <t>فحصه للمجرم سييد المصاب بالصرع</t>
  </si>
  <si>
    <t>عثوره على جثة فييلا وفحصها</t>
  </si>
  <si>
    <t>تشريحه لعدد من السجناء</t>
  </si>
  <si>
    <t>تشريحع لعدد من قتلى الحرب</t>
  </si>
  <si>
    <t xml:space="preserve">السؤال    7            </t>
  </si>
  <si>
    <t xml:space="preserve">السؤال    8       </t>
  </si>
  <si>
    <r>
      <t xml:space="preserve">السؤال    9            </t>
    </r>
    <r>
      <rPr>
        <b/>
        <sz val="8"/>
        <color rgb="FF0070C0"/>
        <rFont val="Arial"/>
        <family val="2"/>
        <scheme val="minor"/>
      </rPr>
      <t xml:space="preserve"> </t>
    </r>
  </si>
  <si>
    <t xml:space="preserve">السؤال    10        </t>
  </si>
  <si>
    <t>ما قاله لمبروزو Lombroso من اختلاف بين الشخص العادي والمجرم مثبت علميا</t>
  </si>
  <si>
    <t>نظريته تنكر  عامل البيئة والظروف الاجتماعية في نشأة الجريمة :</t>
  </si>
  <si>
    <t xml:space="preserve">لومبروزو </t>
  </si>
  <si>
    <t>كتلييه</t>
  </si>
  <si>
    <t>ديتيليو</t>
  </si>
  <si>
    <t>جورنج</t>
  </si>
  <si>
    <t xml:space="preserve">استعداد إجرامي سابق+ طغيان في العوامل الدافعة+ ضعف أو انعدام في العوامل المانعة = الجريمة تعبر عن نظرية </t>
  </si>
  <si>
    <t>دي توليو</t>
  </si>
  <si>
    <t>لقيت نظرية دي توليو Di Tullio قبولاً في إيطاليا، حيث أيدها كثيرون من علماء الإجرام، كما صادفت ترحيباً خارج إيطاليا، لا سيما في ألمانيا وفي فرنسا وفي أمريكا الجنوبية.</t>
  </si>
  <si>
    <t>مضمون النظرية الاشتراكية :تعد الاجرام ، أحد "المنتجات" الرأسمالية. فالجريمة ترتبط بالنظام الرأسمالي أوثق ارتباط,..........لأنها في نظرهم تبدو بمثابة رد فعل طبيعي ضد الظلم الاجتماعي الذي يولده النظام الرأسمالي بحكم تركيبه. وهذا يفسر في نظر هذه المدرسة ظهور الجريمة بصفة خاصة لدى الطبقات الكادحة "البروليتاريا Proletarius ". 
وفي تقدير أنصار المدرسة الاشتراكية، لن يكون للجريمة وجود حقيقي في ظل مجتمع اشتراكي</t>
  </si>
  <si>
    <t>ما مضمون النظرية الاشتراكية لتفسير الاجرام</t>
  </si>
  <si>
    <t xml:space="preserve">ايد النظرية الاشتراكية ,الهولندي بونجر الذي نشر في سنة 1905 كتاباً عنوانه "الإجرام والظروف الاقتصادية". قام فيه بتأصيل النظرية الماركسية في الإجرام وبيان مساوئ النظام الرأسمالي الناشئة عن المنافسة، ونظام الأجور والأسعار، واستغلال الطبقة العاملة ..وكذلك  المؤلف الذي نشره "فون كان Van Kan " في سنة 1903 تحت عنوان "الأسباب الاقتصادية للإجرام، دراسة تاريخية وانتقادية للسببية الإجرامية"، ومنها كذلك الرسالة التي نشرها "روزنجارت Rozengart " في سنة 1929 وموضوعها "الجريمة كمنتج اجتماعي واقتصادي". </t>
  </si>
  <si>
    <t>من أيد النظرية الاشتراكية وكتب عنها ؟</t>
  </si>
  <si>
    <t>ما تقييم المظرية الاشتراكية في تفسير الاجرام؟</t>
  </si>
  <si>
    <t>1. أنها لا تصلح إلا لتفسير جرائم المال التي تهدف إلى الكسب، وهي تلك الطائفة من الجرائم التي تتأثر إلى حد كبير بالظروف الاقتصادية. 
2. أنها ليست منطقية فيما انتهت إليه. ذلك أنها ترى أن الإجرام ينحصر في فئة محدودة من الأشخاص داخل المجتمع الرأسمالي، هي الطبقة الكادحة أو "البروليتاريا Proletarius  "، وهذا غير صحيح. 
3. أن التجربة العملية تدحض منطق النظرية الاشتراكية. فالدول الاشتراكية لم تتمكن من القضاء تماماً على الجريمة رغم خلوها من التركيبة الرأسمالية التي تؤدي حتماً إلى الإجرام. وليس من الثابت علمياً أن الجرائم في الدول الرأسمالية أكثر عدداً أو حدة من تلك التي ترتكب في الدول الاشتراكية. 
4. أن منطق النظرية الاشتراكية يترتب عليه التسليم بأن الجريمة هي فعل المقهورين اقتصادياً، والذين يرتكبون الجريمة كرد فعل طبيعي على الظلم الذي يتعرضون له. كما أن الأغنياء لا يرتكبون الجرائم لأن وضعهم في المجتمع الرأسمالي يسمح لهم بإشباع حاجاتهم بالطرق القانونية المشروعة</t>
  </si>
  <si>
    <t>النظرية الاشتراكية يعيبها مغالاتها في الاعتداد بأثر العامل الاقتصادي في ظاهرة الإجرام، والاقتصار عليه كعامل وحيد تعزى إليه الظاهرة الإجرامية. وليس ذلك بالمنطق العلمي</t>
  </si>
  <si>
    <t>مضمون الصياغة الجديدة للنظرية ........  لم يتغير في القرن العشرين عنه في القرن التاسع عشر، إنما الذي تغير هو الألفاظ المعبرة عن أثر الظروف الاقتصادية على الظاهرة الإجرامية ...</t>
  </si>
  <si>
    <t xml:space="preserve">الاشتراكية </t>
  </si>
  <si>
    <t xml:space="preserve">الاجتماعية </t>
  </si>
  <si>
    <t>الجنائية</t>
  </si>
  <si>
    <t>البيولوجية</t>
  </si>
  <si>
    <t xml:space="preserve">المدرسة الاجتماعية الأوروبية تضم </t>
  </si>
  <si>
    <t>خمس نظريات</t>
  </si>
  <si>
    <t>نظريتين</t>
  </si>
  <si>
    <t>ثلاث نظريات</t>
  </si>
  <si>
    <t>اربع نظريات</t>
  </si>
  <si>
    <t>نظرية الوسط الاجتماعي (لاكساني) ملخصها 1* ان المجتمعات هي من ينتج المجرمين فهو الوعاء المنشط للاجرام 2* المجرم عبارة عن ميكروب غير نشط ويقوم المجتمع بتنشيطه ........ومن عيوبها انها تهمل الجوانب الفردية للاجرام ولا تفسير كيف يؤثر المجتمع على المجرم</t>
  </si>
  <si>
    <t>ما هي نظرية  لاكساني ؟</t>
  </si>
  <si>
    <t>ما هي نظرية (تارد)</t>
  </si>
  <si>
    <t>هي نظرية التأثير النفسي  وفيها يرى تارد :أن كل فرد يتصرف في المجتمع وفقاً للعادات والأعراف التي يقبلها الوسط الذي يعيش فيه. فإذا سرق أو قتل فإنه لا يفعل سوى تقليد آخر سبقه إلى هذا السلوك. 
ويعني ذلك أن الفرد لا يرتكب الجريمة لخلل في تكوينه العضوي أو النفسي وإنما يرتكبها تحت وطأة مؤثر نفسي اجتماعي هو التقليد. ..........
عيبها ان فيها مبالغة في اعطاء التقليد العامل الاساسي في نشوء الجريمة واهمال بقية العوامل .</t>
  </si>
  <si>
    <t>ما هي نظرية دوركايم؟</t>
  </si>
  <si>
    <r>
      <t>تسمى نظرية البنيان الاجتماعي .....يميزها أنها تربط السلوك الإجرامي بالهيكل الاجتماعي والثقافي للمجتمع....واستخلص دوركايم ان الاجرام  يجد أسبابه في ال</t>
    </r>
    <r>
      <rPr>
        <u/>
        <sz val="16"/>
        <color theme="1"/>
        <rFont val="Arial"/>
        <family val="2"/>
        <scheme val="minor"/>
      </rPr>
      <t>بنيان الثقافي للمجتمع الذي تحدث فيه</t>
    </r>
    <r>
      <rPr>
        <sz val="16"/>
        <color theme="1"/>
        <rFont val="Arial"/>
        <family val="2"/>
        <charset val="178"/>
        <scheme val="minor"/>
      </rPr>
      <t xml:space="preserve"> الجريمة. فليس سبب الجريمة عيوباً في الفرد، وإنما سببها التنظيم الاجتماعي وثقافة المجتمع. ويظهر هذا التفسير دور البيئة الصالحة الخالية من المفاسد والموبقات في بناء الإنسان الصالح، وهو ما يحرص عليه المنهج الإسلامي في بناء الفرد الصالح ليكون نواة المجتمع القويم الخالي من عوامل الإجرام.</t>
    </r>
  </si>
  <si>
    <t>الوسط الاجتماعي هو الوعاء المنشط والملائم للإجرام، والمجرم عبارة عن ميكروب، ينمو وينتشر في البيئة الملائمة (نظرية .....</t>
  </si>
  <si>
    <t>نظرية الوسط الاجتماعي (لاكساني)</t>
  </si>
  <si>
    <t>نظرية الوسط الاجتماعي (تارد)</t>
  </si>
  <si>
    <t>نظرية التاثير النفسي(لاكياني)</t>
  </si>
  <si>
    <t>الأفراد يتحكم فيهم واقع اجتماعي يسمى "التقليد".</t>
  </si>
  <si>
    <t>نظرية التأثير النفسي لتارد</t>
  </si>
  <si>
    <t>نظرية الوسط الاجتماعي للاكساني</t>
  </si>
  <si>
    <t>نظرية البنيان الثقافي لدوركابم</t>
  </si>
  <si>
    <t>نظرية الجماعات المتباينة لسذر لاند</t>
  </si>
  <si>
    <t>المدرسة الاشتراكية قامت على كتابات انجل وماركس</t>
  </si>
  <si>
    <t>نظرية البنيان الثاقافي تقوم على تأثر الفرد بعادات بمجتمعه (التقليد)</t>
  </si>
  <si>
    <t xml:space="preserve"> الاجرام يجد أسبابه في البنيان الثقافي للمجتمع الذي تحدث فيه الجريمة. فليس سبب الجريمة عيوباً في الفرد، وإنما سببها التنظيم الاجتماعي وثقافة المجتمع (نظرية تارد)</t>
  </si>
  <si>
    <t xml:space="preserve">لاكساني ,تارد , دوركايم ,اقطاب المدرسة الأوروبية </t>
  </si>
  <si>
    <t xml:space="preserve">ما هي النظرية البيئية لكليفوردشو </t>
  </si>
  <si>
    <t xml:space="preserve">أن تكوين الشخصية لا يرتبط بالأصل الذي ينتمي إليه السكان، ولكنه يرتبط بالإقامة في منطقة سكانية غير ملائمة، ولذلك أطلق على هذه النظرية اسم "البيئية". وقد قادت هذه النظرية إلى الكلام عما يسمى "البقع الإجرامية" أو ما يطلق عليه أيضا "العشوائيات"، وهي مناطق جغرافية داخل المدينة، تسودها ظروف اجتماعية واقتصادية غير ملائمة إلى درجة كبيرة، إضافة إلى معدل مرتفع من الإجرام يجد تفسيره في هذه الظروف غير الملائمة ذاتها. هذه المناطق الجغرافية ذات الظروف المعيشية غير الملائمة، التي تفتقر إلى الحد الأدنى من الخدمات الذي يحفظ كرامة الإنسان، هي ما يطلق عليه "المناطق العشوائية أو العشوائيات". 
والواقع أن هذا التصوير لسبب الظاهرة الإجرامية كان له دور كبير في الدراسات التي اتجهت نحو محاولة تحديد الروابط التي توجد بين المدن وظاهرة الإجرام. فقد اتجه البحث إلى بيان تأثير الحياة في المدن أو في مناطق محددة منها على سلوك الأفراد، وبالتالي دفعهم إلى طريق الإجرام. 
</t>
  </si>
  <si>
    <t xml:space="preserve">سذرلاند Sutherlandيرفض اعتبار السلوك الإجرامي سلوكاً موروثاً، فالإجرام لا يورث، وإنما يكتسب بالتعلم الذي يحدث نتيجة انخراط الفرد في جماعة، ويحدد نوع هذه الجماعة وقواعد السلوك والقيم السائدة فيها ما إذا كان الفرد سيتعلم الإجرام أم لا. فإن كان أفراد هذه الجماعة ممن يحترمون القانون ويلتزمون بأوامره ونواهيه، تخلق الفرد بأخلاقهم وتعلم منهم السلوك المتفق مع القانون. أما إن كانوا ممن يؤيدون انتهاك أوامر القانون ونواهيه، فالغالب أن ينهج الفرد نهجهم ويسير معهم على الصراط غير القويم، ويكون انحراف الشخص في الحالة الأخيرة مؤكداً إن اقتصر في علاقاته على أفراد جماعته، واعتزل الجماعات الأخرى التي يغلب على أفرادها احترام القانون. </t>
  </si>
  <si>
    <t>ماهي نظرية الجماعات المتباينة لسذر لاند</t>
  </si>
  <si>
    <t>ما عيوب نظرية سذر لاند</t>
  </si>
  <si>
    <t>تفرض ان الشخص مكره على الدخول لجماعة ما ولايستطيع اختيار اصدقاءه ...لاياخذ بالاعتبار التباين داخل الجماعة فهناك من سيحترم القانون وهناك من سينتهكه...الاجرام ليس ثمرة التعلم وحده بل هناك عوامل شخصية تؤثر فيه.</t>
  </si>
  <si>
    <t>يرى ان الجريمة تنشأ من التصادم الذي يحدث في المجتمع بين قواعد السلوك المختلفة ,فالفئات المتدنية ثقافيا اكثر استجابة للسلوك الاجرامي  وتسمى هذه النظرية أحيانا بالثقافات المتدنية الإجرامية</t>
  </si>
  <si>
    <t>ما هي نظرية تنازع الثقافات لسيلين</t>
  </si>
  <si>
    <t>نظرية الجماعات المتباينة قادت نحو محاولة تحديد الروابط التي توجد بين المدن وظاهرة الإجرام</t>
  </si>
  <si>
    <t xml:space="preserve">نظريته تركز على تعلم الفرد من محيطه الذي سيحدد هل سيتعلم الاجرام ام حسب سلوك المحيط او الجماعة </t>
  </si>
  <si>
    <t>سذر لاند (الجماعات المتباينة)</t>
  </si>
  <si>
    <t>كليفرد شو (النظرية البيئية)</t>
  </si>
  <si>
    <t>دوركايم البنيان الاجتماعي</t>
  </si>
  <si>
    <t>الإمعان في الفردية</t>
  </si>
  <si>
    <t>وسرعة الحركة</t>
  </si>
  <si>
    <t>تنازع الثقافات</t>
  </si>
  <si>
    <t>تجاهلت دور الفرد عندما تتباين المواقف داخل الجماعة التي يدخل فيها، ويتبنى البعض موقفاً إجرامياً بينما ينجح الآخرون إلى احترام القانون</t>
  </si>
  <si>
    <t>نظرية سذرلاند (الجماعات المتباينة)</t>
  </si>
  <si>
    <t>نظرية سيلين (تنازع الثقافات)</t>
  </si>
  <si>
    <t>نظرية كولفيدشو (البيئية)</t>
  </si>
  <si>
    <t>نظرية لاكساني (الوسط الاجتماعي)</t>
  </si>
  <si>
    <t>سيلين (نظرية تنازع الثقافات)</t>
  </si>
  <si>
    <t>يرى ان تكوين الشخصية لا يرتبط بالأصل الذي ينتمي إليه السكان، ولكنه يرتبط بالإقامة في منطقة سكانية غير ملائمة:</t>
  </si>
  <si>
    <t>كليفوردشو (النظرية البيئية)</t>
  </si>
  <si>
    <t>تارد (التاثير النفسي الاجتماعي)</t>
  </si>
  <si>
    <t>سيلين (تنازع الثقافات)</t>
  </si>
  <si>
    <t>(دور البيئة الصالحة الخالية من المفاسد والموبقات في بناء الإنسان الصالح، وهو ما يحرص عليه المنهج الإسلامي في بناء الفرد الصالح ليكون نواة المجتمع القويم الخالي من عوامل الإجرام.)يتفق مع نظرية</t>
  </si>
  <si>
    <t>نظرية البنيان الثقافي (دوركايم)</t>
  </si>
  <si>
    <t xml:space="preserve">التقليد دوره أساسي لكنه ليس العامل الوحيد الذي يفسر الإجرام..من عيوب نظرية </t>
  </si>
  <si>
    <t xml:space="preserve">جبرائيل تارد Gabriel Tarde من علماء الاجتماع، وله مؤلفات كثيرة منها: الإجرام مقارناً (1886)، قوانين التقليد (1890)، الفلسفة الجنائية (1890)، ودراسات جنائية واجتماعية. </t>
  </si>
  <si>
    <t>النظرية البيئية يعيبها مغالاتها في الاعتداد بأثر العامل الاقتصادي في ظاهرة الإجرام</t>
  </si>
  <si>
    <t>الوحدة الثالثة</t>
  </si>
  <si>
    <t xml:space="preserve">الوحدة الثالثة </t>
  </si>
  <si>
    <t>تقتصر الخصائص التي تنتقل من الآباء إلى الأبناء على لحظة تكوين الفرد، أي حين الإخصاب فقط</t>
  </si>
  <si>
    <t>المدرسة البيولوجية لجراز</t>
  </si>
  <si>
    <t>المدرسة البيولوجية للمبروزو</t>
  </si>
  <si>
    <t>المدرسة الوراثية لمندل</t>
  </si>
  <si>
    <t>مدرسة لاكساني</t>
  </si>
  <si>
    <t xml:space="preserve">وفقاً لهذه المدرسة لا يمكن القول بأن الاستعداد الإجرامي للأجداد هو الذي ينتقل بالوراثة، وإنما ينتقل  "الاتجاهات" أو "الإمكانات" التي تكمن خلفه، والتي تعتبر عوامل إجرامية، مثل القابلية للإثارة والنزعة العدوانية و الامبالاة العاطفية. </t>
  </si>
  <si>
    <t>الاستعداد الإجرامي  يقصد به أنه احتمال سابق يتضمن قوة داخلية تتضافر معها مجموعة من القوى الخارجية، فيعبر الاستعداد عن نفسه في صورة جريمة</t>
  </si>
  <si>
    <t xml:space="preserve">أثبت علماء الوراثة، وعلى رأسهم العالم النمساوي Mendel مندل، أن هناك عدداً من الخصائص ينتقل لحظة التكوين من الأبوين إلى الأبناء عن طريق الإخصاب..ولا تقتصر الخصائص التي تنتقل من الآباء إلى الأبناء على لحظة تكوين الفرد.بل يتأثر اثناء الحمل بعومل داخلية وخارجية بالنسبة لأمه..و الوراثة لا تنقل كافة خصائص الأبوين إلى الأبناء وإنما ينتقل منها قدر يسير..كما ذهب العلماء إلى القول بأن الذي ينتقل بالوراثة ليس هو الخصائص ذاتها، وإنما "اتجاهات" أو إمكانات يمكن أن تتحول إلى خصائص أو تظل ساكنة. </t>
  </si>
  <si>
    <t xml:space="preserve">ناقش آراء علماء الوراثة في انتقال الصفات والخصائص </t>
  </si>
  <si>
    <t>ما هو رأي المدرسة البيولوجية "لجراز"Graz في انتقال الصفات والخصائص ؟</t>
  </si>
  <si>
    <t>الاستعداد الإجرامي أنه احتمال سابق يتضمن قوة داخلية تتضافر معها مجموعة من القوى الخارجية، فيعبر الاستعداد عن نفسه في صورة جريمة</t>
  </si>
  <si>
    <t>ماهو الاستعداد الاجرامي؟</t>
  </si>
  <si>
    <t>لا يمكن القول أن الاستعداد الإجرامي للأجداد هو الذي ينتقل بالوراثة، وإنما الذي ينتقل هو فحسب "الاتجاهات" أو "الإمكانات" التي تكمن خلفه، والتي يمكن اعتبارها عوامل إجرامية، مثل القابلية للإثارة والنزعة العدوانية وانعدام المبالاة العاطفية..</t>
  </si>
  <si>
    <t>أساليب دراسة تأثير الوراثة على الشخصية الإجرامية</t>
  </si>
  <si>
    <t>أساليب دراسة تأثير السلالة على الشخصية الإجرامية</t>
  </si>
  <si>
    <t>أساليب دراسة تأثير الذكاء على الشخصية الإجرامية</t>
  </si>
  <si>
    <t>أساليب دراسة تأثير العاطفة على الشخصية الإجرامية</t>
  </si>
  <si>
    <t>دراسة عائلات المجرمين,الدراسة الإحصائية,دراسة التوائم..من</t>
  </si>
  <si>
    <t xml:space="preserve">1 -دراسة عائلات المجرمين: وهي تقوم على حصر أفراد عائلة معينة كان أصلها مجرما أو منحرفا، ثم إجراء تعداد لحالات الإجرام فيها ونوعيات الجرائم التي تواتر عليها أفراد العائلة من جيل إلى جيل. ويهدف هذا الأسلوب إلى تحديد مدى انتشار الإجرام بين أفراد العائلة الواحدة. الدراسة الإحصائية: تقوم على ملاحظة مجموعة من المجرمين والبحث بصدد كل واحد منهم عن عدد الأفراد المجرمين من فروع كل أسرة. والفارق بين هذه الطريقة وسابقتها أن الطريقة الإحصائية لا تقتصر على حالة فردية هو الأصل البعيد لأسرة معينة، وإنما يتم اختيار حالات عديدة ومتنوعة من المجرمين أو المنحرفين.دراسة التوائم: تقوم هذه الدراسة على دراسة ومقارنة سلوك التوائم لتحديد قدر الدور الذي تلعبه الوراثة في توجيه سلوك كل منهم. </t>
  </si>
  <si>
    <t>ما هي اساليب دراسة تأثير الوراثة على الشخصية الإجرامية</t>
  </si>
  <si>
    <t>الرأى الغالب يتفق ان  للسلالة دور في تسبيب السلوك الإجرامي</t>
  </si>
  <si>
    <t xml:space="preserve">الدراسات الإحصائية التي تهدف إلى مقارنة إجرام السلالات المختلفة داخل الدولة الواحدة اكثر دقة </t>
  </si>
  <si>
    <t>هناك مقارنتين لتأثير السلالة على الاجرام ,اذكرها.</t>
  </si>
  <si>
    <t xml:space="preserve">1 -مقارنة إجرام السلالات في دول مختلفة وقد خلصت إلى أن  زيادة جرائم القتل في الجنوب والشرق الاوروبي  عنه في بقية أجزاء القارة، وقد أكملت هذه الدراسة بدراسة عن مدى اختلاف السلالات الأوروبية في استهلاك المسكرات، وأجريت المقارنة بين إجرام العنف وبين حجم استهلاك كل جماعة من المسكرات. .....-مقارنة إجرام السلالات في الدولة الواحدة وهي اكثر جدوى من سابقتها وقد أجريت دراسات كثيرة في فرنسا تبين منها أن إجرام الأجانب فيها يفوق إجرام المواطنين، وكانت النسبة في بعض الدراسات 1: 3. ويعزى ذلك إلى سوء حال الأجانب في فرنسا، وتدني مستواهم الاقتصادي، وتشدد أجهزة الشرطة مع الأجانب وملاحقتها لهم مما ييسر لها اكتشاف جرائم قد لا تعلم بها عندما يرتكبها المواطنون في هذا البلد. </t>
  </si>
  <si>
    <t xml:space="preserve">أجريت دراسات كثيرة في فرنسا تبين منها أن إجرام الأجانب فيها يفوق إجرام المواطنين، وكانت النسبة في بعض الدراسات 1: 3. ويعزى ذلك إلى </t>
  </si>
  <si>
    <t>سوء حال الأجانب في فرنسا</t>
  </si>
  <si>
    <t>وتدني مستواهم الاقتصادي</t>
  </si>
  <si>
    <t>وتشدد أجهزة الشرطة مع الأجانب وملاحقتها لهم</t>
  </si>
  <si>
    <t>التكوين البدني والنفسي</t>
  </si>
  <si>
    <t xml:space="preserve">التكوين العقلي </t>
  </si>
  <si>
    <t>مرحلة النضوج</t>
  </si>
  <si>
    <t>مرحلة الطفولة</t>
  </si>
  <si>
    <t>يقصد ب........مجموعة المميزات أو الصفات الخلقية التي تتوافر في الشخص منذ ولادته، سواء تعلقت بأعضاء جسمه أو تعلقت بالنفس.</t>
  </si>
  <si>
    <t>ربط الناس بين التكوين البدني والاجرام من اقدم العصور كفلاسفة الاغريق بنسبتهم الاجرام الى نفسية مضطربة وايبوقراط الذي صنف الناس بناء على تكوينهم البدني</t>
  </si>
  <si>
    <t>ما مدى تميز المجرمين بخصائص بدنية؟</t>
  </si>
  <si>
    <t>ربط الناس بين التكوين البدني والاجرام من اقدم العصور كفلاسفة الاغريق بنسبتهم الاجرام الى نفسية مضطربة وايبوقراط الذي صنف الناس بناء على تكوينهم البدني. وقام لمبروزو بالتركيز على الشكل الظاهري وجاء جورنج فركز على نظرية لمبروزو واختبرها على 3000 عينة وخلص غلى ان حجم الجمجمة لا يؤدي الى الاجريمة ولا يمكن تمييز طائفة عن أخرى بالنسبة للتكوين البدني كسبب للاجرام.</t>
  </si>
  <si>
    <t>ابحاث جورنج على 3000عينة اكدت نظرية لمبروزو حول تأثير التكوين البدني الظاهري على نشوء الجريمة</t>
  </si>
  <si>
    <t>الذي ينتقل بالوراثة ليس الخصائص وانما :</t>
  </si>
  <si>
    <t>اتجاهات" أو إمكانات</t>
  </si>
  <si>
    <t>صفات وراثية</t>
  </si>
  <si>
    <t>صفات بدنية</t>
  </si>
  <si>
    <t xml:space="preserve">صفات نفسية </t>
  </si>
  <si>
    <t>هل للغدد تأثير بالنسبة لاتجاه الفرد للاجرام؟</t>
  </si>
  <si>
    <t xml:space="preserve">يقرر علماء الطب أن الغدد نوعان: غدد قنوية وغدد صماء، والغدد القنوية سميت كذلك لأن بها قنوات تنقل إفرازات معينة إلى داخل الجسم، ومثالها الغدد اللعابية والبنكرياس والكبد. أما الغدد الصماء فلا توجد بها قنوات، وإنما تقوم بجمع موادها الأولية من الدم مباشرة، ثم تحولها إلى هرمونات تنقلها إلى الدم ثانية، حيث يقوم بتوزيعها على أعضاء الجسم، ومن أمثلتها الغدة النخامية الموجودة في قاع الرأس والغدة الدرقية الموجودة في الرقبة. 
ومن المسلم به أن إفرازات الجهاز الغدي تؤثر تأثيراً مباشراً في سير أجهزة الجسم المختلفة وفي حالته النفسية، وتحكم وظائفه الحيوية، وتؤثر في رد فعل الجسم على جميع المؤثرات الخارجية التي تباشر فعلها عليه. ويرى العلماء أن تأثير نشاط الغدد على التكوين العضوي والنفسي للشخص له صلته الوثيقة بالسلوك الإجرامي
</t>
  </si>
  <si>
    <t>يرى العلماء أن تأثير نشاط الغدد على التكوين العضوي والنفسي للشخص ليس له  صلته البتة الوثيقة بالسلوك الإجرامي</t>
  </si>
  <si>
    <t xml:space="preserve">من الجرائم ما يستهوي ضعاف العقول، كما أن ارتفاع مستوى الذكاء قد يدفع الأذكياء من المجرمين إلى طائفة معينة من الجرائم. </t>
  </si>
  <si>
    <t>تكلم عن علاقة الاجرام بالذكاء</t>
  </si>
  <si>
    <t xml:space="preserve">معنى الذكاء: "يقصد به المقدرة على التفكير والفهم. ويعرفه علماء النفس بأنه قدرة الشخص على فهم العلاقات التي توجد بين العناصر المكونة لموقف من المواقف وعلى التكيف معه من أجل تحقيق غاياته"  و اختلف العلماء حول تحديد الصلة بين الذكاء والسلوك الإجرامي. ففي القرن التاسع عشر وأوائل القرن العشرين، كان الاعتقاد السائد لدى الباحثين أن هناك علاقة وثيقة بين نقص الذكاء والسلوك الإجرامي   و مستوى الذكاء بكم الإجرام من المسائل التي تستعصي على التحقيق العلمي ولكن تشير بعض الإحصاءات إلى أن مستوى الذكاء يرتبط بنوع الجرائم، فمن الجرائم ما يستهوي ضعاف العقول، كما أن ارتفاع مستوى الذكاء قد يدفع الأذكياء من المجرمين إلى طائفة معينة من الجرائم. </t>
  </si>
  <si>
    <t>تحدث عن تأثير السن في الجنوح للجريمة .</t>
  </si>
  <si>
    <t>اولا فترة الطفولة من الى سن 12 وتتميز بقلة الجريمة وبداية التكوين النفسي والجسدي والشخصي للفرد ..ثانيا فترة المراهقة وتبدا من 12 الى 18 وفيها يبدا الاجرام بالزيادة وتتغير فيسولوجية الفرد وتتحرك الغدد بالذات الغدة الدرقية التي تؤثر في نزعة الفرد للاعتداء  ثالثا فترة النضج وتنقسم لمبكر من 18 الى 25 وفيها عنفوان الشباب وتزيد فيه الجرائم التي تتعلق بالسرقة والعرض وازهاق النفس ..ثم النضوج المتأخر وفيه تقل الجريمة بسبب كبر السن وزيادة اشغال لاالحياة وتتركز على السرقة والخيانة والنصب..ثم فترة الشيخوخة وفيها تقل الجريمة كما ونوعا وتتجه للسب والقذف والاعتداء على الاطفال جنسيا.</t>
  </si>
  <si>
    <t>تؤكد الإحصاءات الجنائية وجود تفاوت كبير بين إجرام كل من الرجل والمرأة.المرأة أقل إجراماً من الرجل من حيث حجم الإجرام.قرر لمبروزو أن المرأة ليست أقل إجراماً من الرجل، وإن أظهرت الإحصاءات الجنائية عكس ذلك. وبرر إدعاءه بأن الإحصاءات الجنائية لا تضم حالات البغاء التي تمارسها المرأة، فإن أضيفت هذه الحالات إلى إجرامها تساوي مع إجرام الرجل أو زاد عنه. وذهب آخرون إلى أن ما تظهره الإحصاءات من نقص ظاهري في كم إجرام المرأة عن الرجل لا ينبغي الاعتماد عليه لتقرير زيادة معدل إجرام الرجل وذلك لسببين: 
1/ أن كثيراً من جرائم المرأة ترتكب في الخفاء، ولا تثبته الإحصاءات. 
2/ المرأة توحي إلى الرجل بارتكاب الجريمة دون أن تقدم عليها. 
2 -التفاوت الهيكلي بين إجرام الرجل وإجرام المرأة: 
ولوحظ ان نوع جرائم المرأة تختلف عن الرجل ,فنجد الاجهاض وشهادة الزور والقتل بالسم (جرائم نسائية) ويختلف السلول فنجد جرائم الرجل تتسم بالعنف....وهناك عدة نظريات فسرت اختلاف الجريمة باختلاف الجنس منها :النظرية الأخلاقية (االمرأة ارفع قدرا وخلقا من الرجل)..النظرية الاجتماعية(المرأة تتمتع بحماية اجتماعية لا يظفر بها الرجل).......النظرية البيولوجية(المراة اضعف بدنيا من الرجل)....التفسير التكاملي(فتكوين المرأة عضوياً ونفسياً )</t>
  </si>
  <si>
    <t>ما تأثير اختلاف الجنس على الجريمة؟</t>
  </si>
  <si>
    <t>تكلم عن تأثير الخمر المباشر وغير المباشر عل شاربه.</t>
  </si>
  <si>
    <t>يؤثر الخمر على ذرية صاحبه فينتقل الميل للشرب والعدوان اليهم</t>
  </si>
  <si>
    <t>نوع جرائم المرأة لاتختلف عن جرائم الرجل</t>
  </si>
  <si>
    <t>العلاقة المباشرة بين الخمر وإجرام شاربها: تؤثر الخمر تأثيراً عميقاً في شخصية متناولها خلال فترة سكره.فيندفع للجريمة بسهولة .....العلاقة غير المباشرة بين الخمر وإجرام شاربها: تؤثر الخمر بطريق غير مباشر على إجرام شاربها، لا سيما إذا وصل الشخص إلى حد الإدمان على الخمور. ذلك إن إدمان المسكرات يترتب عليه في الغالب إصابة المدمن ببعض الأمراض النفسية والبدنية والعقلية، التي لا تخفي صلتها بالسلوك الإجرامي. وينفق المدمن جزءاً كبيراً من دخله على الخمر، ولا يجد فيما تبقى له منه ما يكفي للوفاء بمطالبه واحتياجات أسرته من مأكل ومسكن ونحو ذلك. وتبعاً لذلك يجد المدمن نفسه في ظروف اقتصادية سيئة، يندفع على أثرها إلى طريق الجريمة كي يواجه هذه الظروف، فيرتكب جرائم الاعتداء على الأموال، مثل السرقة والنصب وخيانة الأمانة. -تأثير الخمر على ذرية شاربها وذلك ب(من الناحية الاجتماعية والاقتصادية فتدنى دخلهم)  و من الناحية الوراثية، تؤثر الخمر تأثيراً قوياً على ذرية المدمن  ذلك أن أولاد المدمن يميلون إلى شرب الخمر، فإن نشأوا فضلاً عن ذلك في بيئة يتناول أفرادها الخمر تحول الميل إلى سلوك فعلي. الثالث: من حيث الظروف البيئية التي ينشأ فيها أولاد المدمن: فالبيئة العائلية لأبناء المدمن بالغة التأثير فيهم. فهم يعيشون في جو عائلي سيء ويفتقرون منذ نعومة أظافرهم إلى التربية والتهذيب الذي يرشدهم إلى سواء السبيل.</t>
  </si>
  <si>
    <t xml:space="preserve">الوحدة الخامسة  </t>
  </si>
  <si>
    <t>علم الإجرام والعقاب</t>
  </si>
  <si>
    <t>التفسير الطبيعي</t>
  </si>
  <si>
    <t>التفسير الاجتماعي</t>
  </si>
  <si>
    <t>التفسير الفيسولوجي</t>
  </si>
  <si>
    <t>التفسير التكاملي</t>
  </si>
  <si>
    <r>
      <rPr>
        <b/>
        <u/>
        <sz val="14"/>
        <color theme="1"/>
        <rFont val="Arial"/>
        <family val="2"/>
        <scheme val="minor"/>
      </rPr>
      <t>يؤكد</t>
    </r>
    <r>
      <rPr>
        <b/>
        <sz val="14"/>
        <color theme="1"/>
        <rFont val="Arial"/>
        <family val="2"/>
        <scheme val="minor"/>
      </rPr>
      <t xml:space="preserve"> أنصار هذا الاتجاه الصلة المباشرة بين المناخ وظاهرة الإجرام</t>
    </r>
  </si>
  <si>
    <t xml:space="preserve">قارن بين رأي التفسير الطبيعي والاجتماعي حول زيادة وانخفاض درجة الحرارة وأثرها على نشوء الجريمة </t>
  </si>
  <si>
    <t>التفسير الطبيعي يرى أن (تأثير المناخ مباشر )ويرى أن زيادة الحرارة تزيد حيوية الانسان وبالتالي تزيد قابليته للاثارة وتزيد عندها (جرائم الاعتداء على الاشخاص)..يربط زيادة (جرائم الاموال) بمدى انتشار الضوء فيقصر النهار شتاء ويطول الليل مما يساهم في زيادة جرائم السرقة ...........وأما التفسير الاجتماعي فينكر بداية الاثر(المباشر)للمناخ ويتفق مع الفسير الموضوعي في أن زيادة الحراة تزيد جرائم الاعتداء على الاشخاص ولكن اختلف معهم في السبب ,حيث يرى التفسير الاجتماعي أن زيادة الحراة تزيد الاحتكاك بين الناس لخروجهم للمتنزهات وبالتالي تزيد فرص الجريمة ..اما بالنسبة لزيادة جرائم الاموال في الشتاء فيعزوها الى زيادة متطلبات الشتاء وبالتالي زيادة الاعباء المالية وبالتالي زيادة جرائم السرقة</t>
  </si>
  <si>
    <t>يرى انصار التفسير الفيسلوجي أنه ينطبق على جرائم الجنس وان تأثير المناخ على الجريمة غير مباشر</t>
  </si>
  <si>
    <t>التفسير التكاملي يرى أن تأثير المناخ على الجريمة مباشر وغير مباشر وبذلك يجمع بين بقية التفسيرات في هذا الشأن</t>
  </si>
  <si>
    <t>يرى التفسير الطبيعي ان ارتفاع الحرارة يزيد من حيوية الإنسان ويدفع أجهزة جسمه إلى العمل في سرعة، مما يؤدي إلى أن يكون أكثر قابلية للإثارة والاندفاع( هو قول يصدق على اطلاقه)</t>
  </si>
  <si>
    <t>تركّزت عناية الباحثين على تتبع الإحصاءات الجنائية في الدولة الواحدة لان الفوارق بين الدول يدخل فيها العوامل السياسية والاقتصادية الخ</t>
  </si>
  <si>
    <t xml:space="preserve">هناك ثلاث تقديرات لتأثير العامل الاقتصادي على الاجرام ,ما هي </t>
  </si>
  <si>
    <t xml:space="preserve">أ/ الاتجاه المبالغ في تقدير أهمية العوامل الاقتصادية وهي ترى ان العوامل الاقتصادية تحدد السلوك الاجرامي كما ونوعا ...ب/ الاتجاه المقلل من أهمية العوامل الاقتصادية وهي ترى ان تلك العومل انما هي عوامل مساعدة فقط....ج/ الاتجاه الصحيح في تقدير دور العوامل الاقتصادية: يتوسط أغلب الباحثين في علم الإجرام بين الاتجاهين السابقين. فيجعلون للعوامل الاقتصادية في تفسير السلوك الإجرامي دوراً لا إفراط فيه ولا تفريط. ويرون أن لها أهمية كبيرة في الدفع إلى الجريمة، بمعنى أنها لا يمكن أن تنفرد دون غيرها بتفسير كافة الجرائم. فالإجرام تفسره عوامل متعددة تتضافر لإنتاج السلوك الإجرامي. </t>
  </si>
  <si>
    <t>تحدث عن العلاقة بن العوامل الاقتصادية ونوع الجريمة (نفس ,عرض,مال ,اقتصاد )</t>
  </si>
  <si>
    <t>أ/ جرائم الاعتداء على الأموال :وتكون إما للفقر والحاجة أو للرفاهية وزيادة الرخاء....ب/ جرائم الاعتداء على الأشخاص: الضيق الاقتصادي يزيد توتر الفرد فينعكس على سلوكه فيجنح للجريمة ومنها اجهاض زوجته او قتل اطفاله....ج/ جرائم الاعتداء على العرض: كثرة المال قد يساء استخدامها وقلة المال مع وجود ازمة سكن تؤدي لزيادة الاعتداء على العرض,وضيق ذات اليد تقود الفتيات للبغاء فاكثر دور القوادة ويشيع الفحش....د/ الجرائم الاقتصادية والمالية: الجرائم الاقتصادية هي الأفعال التي ترتكب اعتداء على السياسة الاقتصادية العامة للدولة , ومنها الرشزة والاختلاس والتهرب من دفع الزكاة.</t>
  </si>
  <si>
    <t xml:space="preserve">الرشوة </t>
  </si>
  <si>
    <t>الاختلاس</t>
  </si>
  <si>
    <t xml:space="preserve">التهرب من الزكاة </t>
  </si>
  <si>
    <t>كل ما سبق</t>
  </si>
  <si>
    <t>الجرائم الاقتصادية والمالية هي هي الأفعال التي ترتكب اعتداء على السياسة الاقتصادية العامة للدولة , ومن امثلتها :</t>
  </si>
  <si>
    <t>الفقر له مدلول شخصي وموضوعي  فما الفرق بينهما ؟</t>
  </si>
  <si>
    <t>عجز موارد الفرد عن إشباع الحد الأدنى من الحاجات الضرورية التي تحفظ له كرامة الإنسان ,هو اشارة الى تعريف الفقر من مدلول :</t>
  </si>
  <si>
    <t xml:space="preserve">موضوعي </t>
  </si>
  <si>
    <t>شخصي</t>
  </si>
  <si>
    <t>اجتماعي</t>
  </si>
  <si>
    <t>اقتصادي</t>
  </si>
  <si>
    <t xml:space="preserve">المدلول الاول هو الشخصي وهو نسبي يختلف من شخص الى آخر وتعريفه :من عجزت موارده عن إشباع حاجته إلى شيء ترنو إليها نفسه. وفيه تتسع دائرة الفقراء لتشمل كل الناس......المدلول الثاني الموضوعي وهو نسبي باختلاف الزمان والمكان وتعريفه : عجز موارد الفرد عن إشباع الحد الأدنى من الحاجات الضرورية  </t>
  </si>
  <si>
    <t>البطالة لها اثر مباشر وغير مباشر فكيف ذلك وما الجرائم التي تنشأ عنها ؟</t>
  </si>
  <si>
    <t>البطالة لها صلة مباشرة وغير مباشرة في نفس الوقت ,فالعاطل عندما يفقد مورد رزقه يتجه للجريمة مثل التشرد والنصب والسرقات البسيطة والانخراط في عصابات اجرامية او ارهابية , ...وتؤثر بطريقة غير مباشرة عندما تسوء حالة من فقد عمله نفسيا فينعكس ذلك على سلوكه بمن حوله فتزيد جرائم الاعتداء على الاشخاص</t>
  </si>
  <si>
    <t>تنخفض معدلات الجريمة بداية الحرب وتزيد بنهايتها ,ما تفسير ذلك</t>
  </si>
  <si>
    <t>يرى بعض الباحثين أن انخفاض الجريمة بداية الحرب العدائية هو الاضطراب الذي تشهده اجهزة الدولة وبالتالي تقل نسبة تسجيلها وملاحقتها للمجرمين بسبب التعبئة العامة  ...بينما يرى فريق آخر ان بداية الحرب تشهد ارتفاع الحس الوطني لدى الجمبع ومن ضمنهم المجرمون مما يخلق لديهم شعور باحترام القانون ودعم جهد الدولة ....ثم تزيد نسبة الجريمة قبيل نهاية الحرب وذلك لانخفاض الحس الوطني ولما تخلقه الحرب من ازمات تفجر اسباب الجريمة وتزيد منها . وهنا تختلف هيكلة الجريمة وتدخل جرائم جديدة افرزتها الحرب مثل الجرائم العسكرية من عصيان وهروب من الخدمة , وتزيد جرائم النساء وكبار السن الذين يتحملون عبىء الحياة في غياب الرجل وتجنح للجريمة ,واخيرا يظهر بعد الحرب توزيع جديد لجغرافية الجريمة وانتقال فرص الجريمة من مكان لآخر حسب ما تفرزه الحرب من ظروف.</t>
  </si>
  <si>
    <t>ما تأثير الثورات على الجريمة</t>
  </si>
  <si>
    <t>تؤثر الثورات في ظاهرة الاجرام بعدة امور ..اولا زيادة حجم الاجرام العام ..ثانيا :الارتفاع يكون في فترة متأخرة من بداية الثورة ..ثالثا :معدل الاجرام يصل لاقصى حد مع نهاية الثورة سواء فشلت او نجحت .....وفي الثورات ترتفع نسبة الجرائم السياسية والجرائم التي ترتكب بواسطة الصحف ارتكاب جرائم و العصيان والتمرد وأفعال العنف ضد الموظفين ورجال السلطة العامة و جرائم الاعتداء على السلامة البدنية للأفراد العاديين وجرائم السرقة.</t>
  </si>
  <si>
    <t>جرام الريف سمته االمكر والدهاء والمدن سمته العنف والقوة</t>
  </si>
  <si>
    <t>في .....ترتفع نسبة الجرائم السياسية والجرائم التي ترتكب بواسطة الصحف، كما ترتفع معدلات ارتكاب جرائم العصيان والتمرد وأفعال العنف ضد الموظفين ورجال السلطة العامة</t>
  </si>
  <si>
    <t>الثورات</t>
  </si>
  <si>
    <t>الحرب</t>
  </si>
  <si>
    <t>الحرب العدائة</t>
  </si>
  <si>
    <t>معدل الإجرام لا يصل إلى أقصى حد له في حالة :</t>
  </si>
  <si>
    <t xml:space="preserve"> بعد فشل الثورة او نجاحها</t>
  </si>
  <si>
    <t>بداية الثورة</t>
  </si>
  <si>
    <t>نجاح الثورة</t>
  </si>
  <si>
    <t>فشل الثورة</t>
  </si>
  <si>
    <t>يبدأ معدل الإجرام في الارتفاع التدريجي ليصل إلى ذروته سواء قبل نهاية الحرب أو مع نهايتها أو في الفترة التالية لها مباشرة</t>
  </si>
  <si>
    <t>الفقر والبطالة من العوامل الاقتصادية ....المؤثرة على الجريمة</t>
  </si>
  <si>
    <t>الخاصة</t>
  </si>
  <si>
    <t>العامة</t>
  </si>
  <si>
    <t>الاجتماعية</t>
  </si>
  <si>
    <t>السياسية</t>
  </si>
  <si>
    <t>تؤدي الى زيادة في التشبع الإجرامي</t>
  </si>
  <si>
    <t>الثورات والحروب</t>
  </si>
  <si>
    <t>الكوارث الطبيعية</t>
  </si>
  <si>
    <t xml:space="preserve">الازمات الاقتصادية </t>
  </si>
  <si>
    <t>الاوبئة والامراض</t>
  </si>
  <si>
    <t>صلة البطالة بالجريمة :</t>
  </si>
  <si>
    <t>مباشرة وغير مباشرة</t>
  </si>
  <si>
    <t>مباشرة فقط</t>
  </si>
  <si>
    <t>غير مباشرة</t>
  </si>
  <si>
    <t>سطحية</t>
  </si>
  <si>
    <t>العقوبات السالبة للحرية</t>
  </si>
  <si>
    <t>العقوبات البديلة</t>
  </si>
  <si>
    <t>العقوبات المالية</t>
  </si>
  <si>
    <t>العقوبات الجزائية</t>
  </si>
  <si>
    <t>العقوبات ......فشلت هذه العقوبات في تحقيق أهدافها في الإصلاح وإعادة تأهيل المحكوم عليه</t>
  </si>
  <si>
    <t>ارتفاع عدد الأفعال المجرمة أدى إلى زيادة فرص ارتكاب الجرائم، فارتفع حجم الإجرام بصورة ملحوظة</t>
  </si>
  <si>
    <t xml:space="preserve">السؤال  6   </t>
  </si>
  <si>
    <t>هي تلك التي تتعلق بشخص معين وتمارس تأثيرها المباشر عليه كـالأسرة ومجتمع المدرسة ومجتمع العمل والثقافة:</t>
  </si>
  <si>
    <t xml:space="preserve">العوامل الاجتماعية الخاصة </t>
  </si>
  <si>
    <t xml:space="preserve">العوامل الثقافية </t>
  </si>
  <si>
    <t>العوامل الشخصية</t>
  </si>
  <si>
    <t>العوامل الخارجية</t>
  </si>
  <si>
    <t xml:space="preserve">السؤال    1                             </t>
  </si>
  <si>
    <t xml:space="preserve">السؤال    2                             </t>
  </si>
  <si>
    <t xml:space="preserve">السؤال    3                       </t>
  </si>
  <si>
    <r>
      <t xml:space="preserve">السؤال    4                          </t>
    </r>
    <r>
      <rPr>
        <b/>
        <sz val="8"/>
        <color rgb="FF0070C0"/>
        <rFont val="Arial"/>
        <family val="2"/>
        <scheme val="minor"/>
      </rPr>
      <t/>
    </r>
  </si>
  <si>
    <t xml:space="preserve">التعليم يمكن أن يلعب دوراً وقائياً من الجرائم و انتشار التعليم يقابله انخفاض الجريمة بين المتعلمين وارتفاع معدلات الجريمة بين الأميين </t>
  </si>
  <si>
    <t xml:space="preserve">السؤال    1                   </t>
  </si>
  <si>
    <t xml:space="preserve">السؤال    2          </t>
  </si>
  <si>
    <t xml:space="preserve">السؤال    4         </t>
  </si>
  <si>
    <t xml:space="preserve">السؤال    3       </t>
  </si>
  <si>
    <t>تأثير الاسرة :</t>
  </si>
  <si>
    <t>مباشر وغير مباشر</t>
  </si>
  <si>
    <t>مباشر فقط</t>
  </si>
  <si>
    <t xml:space="preserve">غير مباشر فقط </t>
  </si>
  <si>
    <t>مستمر</t>
  </si>
  <si>
    <t>يمكن للأسرة أن تمارس تأثيراً إجرامياً مباشراً على الطفل عندما يكون أحد الأبوين أو كلاهما مجرماً أو منحرفاً ,وذلك بالمعاشرة فالطفل لايولد مجرما ,ويحدث ذلك عن طريق القسوة التي تغلف الحياة الاسرية وكذلك العنف بين الابوين و دوام الشجار ,وسوء معاملة الطفل من احدهما او كليهما....اما التاثير الغير مباشر فلكون الاسرة المكان الاول الذي يبني هيكلة شخصية الطفل وهو تكوين الضميرالاخلاقي للطفل الذي يحتوي المباديء السامية الدينية والخلقية والاجتماعية ,فعنما يحدث خلل في الاسرة من غياب احد الابوين لفترة طويلة بسبب التفكك المادي او السفر الطويل ,فإن ذلك يؤثر تأثيرا غير مباشر على الطفل</t>
  </si>
  <si>
    <t>تحدث عن تأثير مسكن الاسرة على تكوين شخصية الطفل.</t>
  </si>
  <si>
    <t xml:space="preserve">ضيق مسكن الأسرة يؤثر على صحة الأبناء ويقلل من قدرتهم على أداء واجباتهم المدرسية، وقد يدفع ضيق المكان إلى البحث عن مكان يلوذون به، فيلجؤون إلى الأصدقاء أو إلى الشوارع، فتنشأ ظاهرة الأطفال بلا مأوى، حيث يكون الاتصال برفاق السوء. 
ويؤثر التكدس السكاني في ضواحي المدن على معدل الإجرام. وقد أشارت دراسات كثيرة في فرنسا إلى أن الأحداث الذي يقعون في مهاوي الإجرام يأتي أغلبهم من العمارات السكنية الجماعية L M H وأن نسبة هؤلاء تزيد عن نسبة المجرمين الأحداث الذين يقيمون في مساكن فردية.
</t>
  </si>
  <si>
    <t>المدرسة ومجتمع التدريب المهني هما بيئة ....</t>
  </si>
  <si>
    <t>عرضية</t>
  </si>
  <si>
    <t>أساسية</t>
  </si>
  <si>
    <t>رئيسية</t>
  </si>
  <si>
    <t>فرعية</t>
  </si>
  <si>
    <t>العوامل الثقافية "مجموعة من العوامل ذات الطابع الاجتماعي التي تشكل الجانب الروحي في كل مجتمع ولها تأثيرها الإيجابي والسلبي على ظاهرة الإجرام كالتعليم ووسائل الاعلام والتقدم العلمي وتعاليم الدين تتر ك أثرها في توجيه الأفراد نحو الجريمة</t>
  </si>
  <si>
    <t xml:space="preserve">العمل الملائم يحمي الفرد من التأثير الإجرامي للبطالة والفقر والمسكن غير الملائم ,وأغلب تأثيره إيجابي </t>
  </si>
  <si>
    <t>العمل اغلب تأثيرة إيجابي لانه يشغل العمل أغلب وقت الإنسان في العادة,فالعمل هو الذي يحدد تأثير عوامل كثيرة على الإجرام، مثل الفقر والبطالة والمسكن غير الملائم. الخ. فوجود العمل الملائم يحمي الفرد من التأثير الإجرامي لهذه العوامل .وأما نوعية العمل فلها تأثير في شكل ونوع الجريمة المرتبطة به مثلا الطبيب قد يجنح لجرائم الاجهاض والصيدلي قد يسهل تعاطي المواد المخدرة بدون وصفة ,والخطاط يساعد في ارتكاب التزوير.</t>
  </si>
  <si>
    <t>ما تأثير بيئة العمل ونوعه على الجريمة ؟</t>
  </si>
  <si>
    <t>يقصد ب....... مجموعة العوامل الاجتماعية ذات الطابع المعنوي، أي تلك العوامل التي تشكل الجانب المعنوي الروحاني في كل مجتمع</t>
  </si>
  <si>
    <t>العوامل الثقافية</t>
  </si>
  <si>
    <t>العوامل البيئية</t>
  </si>
  <si>
    <t>العوامل الاجتماعية</t>
  </si>
  <si>
    <t>العوامل الاسرية</t>
  </si>
  <si>
    <r>
      <t xml:space="preserve">السؤال    5      </t>
    </r>
    <r>
      <rPr>
        <b/>
        <sz val="11"/>
        <color rgb="FFFF0000"/>
        <rFont val="Arial"/>
        <family val="2"/>
        <scheme val="minor"/>
      </rPr>
      <t/>
    </r>
  </si>
  <si>
    <t xml:space="preserve">السؤال  6         </t>
  </si>
  <si>
    <t>إن فتح مدرسة يعني إغلاق سجن..قول:</t>
  </si>
  <si>
    <t>فيكتور هوجو</t>
  </si>
  <si>
    <t>لمبروزو</t>
  </si>
  <si>
    <t>سيلين</t>
  </si>
  <si>
    <t>خلاصة ما وصل اليه لمبروزو من ان القتل يزيد في بيئة المتعلمبن , وتزيد السرقة في بيئة غير المتعلمين</t>
  </si>
  <si>
    <t>اختلف علماء الإجرام في تحديد الصلة بين التعليم والمستوى العام للإجرام. ففي القرن التاسع عشر ساد الاعتقاد بأن الأمية من العوامل الأساسية للإجرام، وأن التعليم يؤدي إلى تقليل عدد الجرائم المرتكبة في المجتمع. وقد عبر فيكتور هيجو Victor Hugo عن هذا الرأي بمقولته المشهورة "إن فتح مدرسة يعني إغلاق سجن"، ومؤدى هذا أنه كلما زاد عدد المتعلمين قل عدد المجرمين، أي أن التعليم عامل مضاد للإجرام. بينما اكد لمبروزو التعليم قد ساعد على تغيير طابع الإجرام، حيث تغلبت جرائم المكر والدهاء على جرائم العنف والقوة بفضل انتشار التعليم .فجرائم السرقة بين المتعلمين اكثر بينما جرائم القتل بين غير المتعلمين اكثر.</t>
  </si>
  <si>
    <t>هناك اتجاهان لتأثير التعليم على الجريمة احدهما قديم والأخر من أبحاث  لمبروزو ,فما هما</t>
  </si>
  <si>
    <t xml:space="preserve">ما تعريف وسائل الاعلام ,وما  دور الصحافة جنائيا؟ </t>
  </si>
  <si>
    <t xml:space="preserve">وسائل الإعلام يقصد بها مجموع الوسائل الفنية التي تسمح بالانتشار السريع للأخبار والآراء والأفكار، وتشمل هذه الوسائل الصحافة والمسرح والسينما والإذاعة المسموعة والمرئية وحديثا ما يطلق عليه وسائل التواصل الاجتماعي , تلعب الصحافة دورا مهما في المجال الجنائي من ناحية اعداد القوانين الجنائية بحملاتها الصحفية التي تؤثر على المشرع في سن القوانين , غير ان لها دورا  سلبيا في نشر احداث الجرائم والمبالغة فيها الى ان  اصبحت عاملا من عوامل الاجرام . </t>
  </si>
  <si>
    <t>الصحافة عامل من عوامل الاجرام ولها دور في سن القوانين بما تملكه من اثارة الراي العام والتأثير على المشرع</t>
  </si>
  <si>
    <t xml:space="preserve"> يتفق الباحثون في علم الإجرام على تحديد مدى تأثير وسائل الإعلام المسموعة والمرئية في ظاهرة الإجرام.</t>
  </si>
  <si>
    <t>تبادل المعلومات بين الإرهابيين</t>
  </si>
  <si>
    <t xml:space="preserve">القذف والسب ونشر الصور المخلة بالحياء </t>
  </si>
  <si>
    <t>جرائم النصب والجرائم الاقتصادية والمالية</t>
  </si>
  <si>
    <t>كل ماسبق</t>
  </si>
  <si>
    <t>من الجرائم التي تفرزها وسائل التواصل الاجتماعي</t>
  </si>
  <si>
    <t>ما أنواع الجرائم التي ظهرت مع انتشار السيارات ؟</t>
  </si>
  <si>
    <t>استخدام السيارات أدى إلى زيادة ملموسة في معدلات الإجرام في كافة الدول وعلى هذا النحو وجدت طائفة جديدة من الجرائم لم تكن معرفة قبل ظهور السيارات وهي جرائم يضمها قانون العقوبات أو القوانين المكملة له.وبذلك ظهرت طائفة جديدة هي الجرائم المرورية أو جرائم الطريق.
ومن الجرائم التي ازدادت حدتها بسبب استعمال السيارات نذكر جرائم القتل الخطأ والإصابة الخطأ. ومن الجرائم التي زادت معدلاتها بعد ظهور السيارات جرائم الاعتداء على الأموال لا سيما السرقة (سرقة السيارات) أو النصب أو الاختلاس لاقتناء سيارة.</t>
  </si>
  <si>
    <t>جرائم القتل الخطأ والإصابة الخطأ. وجرائم الاعتداء على الأموال لا سيما السرقة (سرقة السيارات) أو النصب أو الاختلاس لاقتناء سيارة.كلها ظهرت بعد انتشار السيارات</t>
  </si>
  <si>
    <t>وسائل التواصل الاجتماعي</t>
  </si>
  <si>
    <t>وسائل الاعالام</t>
  </si>
  <si>
    <t>وسائل الاتصال المباشر</t>
  </si>
  <si>
    <t>الوسائل الجديدة</t>
  </si>
  <si>
    <t xml:space="preserve"> هي الوسائل  او الطرق المستحدثة لنقل الأخبار والمعلومات وتبادل التواصل بين الأفراد على المستوى العالمي، وتشمل شبكة المعلومات الدولية (الأنترنت) والتوتير والفيس بوك وسكابي. </t>
  </si>
  <si>
    <t>وسائل الإعلام يقصد بها مجموع الوسائل الفنية التي تسمح بالانتشار السريع للأخبار والآراء والأفكار، ومن امثلتها</t>
  </si>
  <si>
    <t xml:space="preserve"> الصحافة</t>
  </si>
  <si>
    <t xml:space="preserve">والمسرح والسينما </t>
  </si>
  <si>
    <t xml:space="preserve">السؤال   5                     </t>
  </si>
  <si>
    <t xml:space="preserve">السؤال    7                       </t>
  </si>
  <si>
    <t xml:space="preserve">السؤال    9                      </t>
  </si>
  <si>
    <t xml:space="preserve">السؤال    10                     </t>
  </si>
  <si>
    <t xml:space="preserve">السؤال    8                    </t>
  </si>
  <si>
    <t xml:space="preserve">السؤال    10       </t>
  </si>
  <si>
    <t>المانعة</t>
  </si>
  <si>
    <t>المساهمة</t>
  </si>
  <si>
    <t xml:space="preserve">الدين من العوامل .......من الاجرام </t>
  </si>
  <si>
    <t xml:space="preserve">المسيطرة </t>
  </si>
  <si>
    <t>الموجهة</t>
  </si>
  <si>
    <t>جوهر التعليم هو تلقين مجموعة من المعلومات، وهو في أبسط صورة تعليم القراءة والكتابة، أي محو الأمية.</t>
  </si>
  <si>
    <t xml:space="preserve"> اثبتت الدراسات انه يوجد هناك اختلاف جوهري بين الاطفال الذين حرموا من التعليم الديني والذين تلقوا تعليما دينيا من ناحية جنوحهم الى الجريمة </t>
  </si>
  <si>
    <t>الدين يقف من الجريمة موقف</t>
  </si>
  <si>
    <t>العداء</t>
  </si>
  <si>
    <t>التباين</t>
  </si>
  <si>
    <t>المحايد</t>
  </si>
  <si>
    <t>الضد</t>
  </si>
  <si>
    <t xml:space="preserve">يرى كثير من الباحثين أنه لا ينبغي التعويل على إقرار السجناء لتحديد انتمائهم إلى دين معين أو درجة تدينهم، لأن هناك عوامل خاصة بحياة السجن هي التي تدفعهم إلى ادعاء التدين. </t>
  </si>
  <si>
    <t>اختلف الفقهاء في لقظ الجناية ومدلولها ,تحدث عن ذلك باختصار</t>
  </si>
  <si>
    <t xml:space="preserve">لفظ "الجناية" في الاصطلاح الفقهي مرادف للفظ "الجريمة". </t>
  </si>
  <si>
    <t xml:space="preserve">العقوبات في الشريعة الاسلامية هي </t>
  </si>
  <si>
    <t>الحدود</t>
  </si>
  <si>
    <t xml:space="preserve">القصاص </t>
  </si>
  <si>
    <t xml:space="preserve">الديات والتعزير </t>
  </si>
  <si>
    <t xml:space="preserve">عقوبة </t>
  </si>
  <si>
    <t xml:space="preserve">معصية </t>
  </si>
  <si>
    <t>محظور</t>
  </si>
  <si>
    <t xml:space="preserve">في تعريف الجريمة الفعل أو الترك لا يعتبر جريمة إلا إذا تقرر عليه </t>
  </si>
  <si>
    <t>ممنوع</t>
  </si>
  <si>
    <t xml:space="preserve">ليس هناك فرق في تعريف الجريمة بين الشريعة والقوانين الوضعية وهو ان الجريمة اما عمل مجرم قانونا او شرعا أو الامتناع عن عمل يقره قانون او شريعة ويترتب على ذلك عقوبة </t>
  </si>
  <si>
    <t>العقوبات بذاتها مفاسد، ولكن الشريعة أوجبتها، لأنها تؤدي إلى مصلحة الجماعة الحقيقية،</t>
  </si>
  <si>
    <t>اتفقت الشريعة والقانون في تعريف الجريمة وانها في مصلحة المجتمع وقررا عليها العقاب والجزاء ,ولكن اختلاف في نقطة الاخلاق واهميتها ,فما كان خلافهما</t>
  </si>
  <si>
    <t>تعتبر الشريعة الأخلاق الفاضلة أولى الدعائم التي يقوم عليها المجتمع، ولهذا فهي تحرص على حماية الأخلاق وتتشدد في هذه الحماية، بحيث تكاد تعاقب على كل الأفعال التي تمس الأخلاق، أما القوانين الوضعية، فتكاد تهمل المسائل الأخلاقية إهمالاً تاماً، ولا تعنى بها إلا إذا أصاب ضررها المباشر الأفراد أو الأمن أو النظام العام  ,فشرب الخمر تعاقب عليه الشريعة لذاته بينما القانون يعاقب عليه اذا ادى لضرر وتلف من شاربه لحق ما خاص او عام .</t>
  </si>
  <si>
    <t xml:space="preserve">من امثلة الجرائم السلبية </t>
  </si>
  <si>
    <t>كتم الشهادة وعدم اخراج الزكاة</t>
  </si>
  <si>
    <t xml:space="preserve">الربا </t>
  </si>
  <si>
    <t>القذف</t>
  </si>
  <si>
    <t>الزنا</t>
  </si>
  <si>
    <t>تم تقسيم الجرائم لخمسة اقسام من حيث جسامة العقوبة وقصد الجاني ووقت كشفها وكيفية ارتكبها وطبيعتها الخاصة ..اشرحها</t>
  </si>
  <si>
    <t>1 جسامة العقوبة (الحدود والقصاص والتعزير) 2 قصد الجاني (مقصودة وغير مقصودة)  3 وقت كشفها(متلبس وغير متلبس) 4 كيفية ارتكابها (اجابية وسلبية -بسيطة واعتيادية --ومؤقته وغير مؤقتة)  5 طبيعتها الخاصة (ضد الجماعة والافراد --السياسية والبغي)</t>
  </si>
  <si>
    <t xml:space="preserve">هي جريمة اجتمع فيها انها جريمة حد وجريمة بسيطة وجريمة مؤقتة </t>
  </si>
  <si>
    <t xml:space="preserve">السرقة </t>
  </si>
  <si>
    <t xml:space="preserve">القتل </t>
  </si>
  <si>
    <t xml:space="preserve">البغي </t>
  </si>
  <si>
    <t>عدم اخراج الزكاة</t>
  </si>
  <si>
    <t xml:space="preserve">الفلاسفة الغربيون القداما توصلوا في بحوثهم إلى أن العدل يقتضي وجوبا جزاء المجرم على جريمته بعقوبة لا تتجاوز في شدتها جسامة الجريمة وهذه العقوبة عندهم هي التكفير عـن الـذنب، وهـي النظرية التي تبناها الغرب في القرون الوسـطى وسـميت </t>
  </si>
  <si>
    <t>نظرية الردع والتكفير</t>
  </si>
  <si>
    <t>نظرية الذنب والعقوبة</t>
  </si>
  <si>
    <t>نظرية المصلحة والمفسدة</t>
  </si>
  <si>
    <t>نظرية الاباحة والتحريم</t>
  </si>
  <si>
    <t>الأسس العامة للعقوبة في الشريعة الإسلامية و هي : جلب المصلحة ودفع المضرة التي تنشأ عن الجريمة</t>
  </si>
  <si>
    <t>التعزير هو للجرائم التي يعاقب عليها بقصاص أو دية،</t>
  </si>
  <si>
    <t xml:space="preserve">الجزاء في الشريعة الإسلامية مؤجل في الآخرة </t>
  </si>
  <si>
    <t>الشريعة لاتحمل الناس على ما يكرهون حتى لو كان يحقق مصلحة الجماعة</t>
  </si>
  <si>
    <t>الجناية اسم خاص بما يُحرم وما لايحرم</t>
  </si>
  <si>
    <t>يقول بعض الفقهاء عن العقوبات: "إنها موانع قبل الفعل زواجر بعده</t>
  </si>
  <si>
    <t xml:space="preserve">لا يصح أن تزيد العقوبة أو تقل عن حاجة الجماعة. </t>
  </si>
  <si>
    <t>تأديب المجرم  معناه الانتقام منه</t>
  </si>
  <si>
    <t>العقوبات على اختلاف أنواعها تتفق -كما يقول بعض الفقهاء -في أنها "تأديب واستصلاح وزجر يختلف بحسب اختلاف الذنب".</t>
  </si>
  <si>
    <t>كيف يصبح تأثير الاسرة مباشر وغير مباشر؟</t>
  </si>
  <si>
    <t xml:space="preserve">التركيز علو مجموعة معينة من الجرائم </t>
  </si>
  <si>
    <t>دراسة الجريمة في زمن محدد</t>
  </si>
  <si>
    <t>دراسة الجرائم في منطقة محددة</t>
  </si>
  <si>
    <t xml:space="preserve">دراسة كل الجرائم بدون تمييز </t>
  </si>
  <si>
    <t>الدراسة الكمية للجرائم هي :</t>
  </si>
  <si>
    <t>المجرمون  السياسيون هم القوم الذين يخرجون على الإمام بتأويل سائغ، ولهم منعة وشوكة"</t>
  </si>
  <si>
    <t xml:space="preserve">السؤال   5         </t>
  </si>
  <si>
    <t>علم الاجرام قديم النشأة</t>
  </si>
  <si>
    <t xml:space="preserve">علم الاجرام حديث النشاة وكان للمدرسة الوضعية الإيطالية السبق في تطبيق المنهج التجريبي العلمي على علم الاجرام .وكان تطور علوم الطب والنفس والاجتماع اثر على تطوره .وكان تعريف الايطالي انريكو فري هو الاوسع حيث قال (ان علم الاجرام هو مجموع العلوم الجنائية كافة) وكذلك تعريف سارلاند الامريكي(ان علم الاجرام هو العلم الذي يدرس الجريمة باعبارها ظاهرة اجتماعية ). ومع اختلاف التعريفات فإن الجوهر واحد يمكن تلخيصه في (ان علم الاجرام هو العلم الذي يتناول بالدراسة العلمية عوامل السلوك الاجرامي من اجل التوصل الى القوانين التي تحكم نشأة هذا السلوك وتطوره. </t>
  </si>
  <si>
    <t xml:space="preserve">تعرف والجريمة في مفهوم علم الإجرام يمكن تعريفها بأنها "كل سلوك إنساني، فعلاً كان أو امتناعاً، يتضمن خرقاً لقيم ومصالح اجتماعية يقدر المشرع جدارتها بالحماية الجنائية، فيقرر له جزاء جنائياً </t>
  </si>
  <si>
    <t xml:space="preserve">تحدث عن الدراسات الاجرامية قبل المدرسة الوضعية </t>
  </si>
  <si>
    <t>متى بدات بوادر الدراسات العلمية لعوامل الاجرام</t>
  </si>
  <si>
    <t xml:space="preserve">يكون المجرم – في مفهوم علم الإجرام – هو "كل شخص أتى سلوكاً ينص القانون على تجريمه". ..........اما المجرم في نظر القانون "هو كل شخص صدر حكم قضائي نهائي بإدانته". </t>
  </si>
  <si>
    <t>المجرم السوي هو من يتمتع بقدر من الإدراك والاختيار يؤهله للمسؤولية الجنائية الكاملة"، أما "المجرم غير السوي فهو من لا يتمتع بهذا القدر، فتنعدم مسؤوليته الجنائية أو تخفف حسب الأحوال.</t>
  </si>
  <si>
    <t>قبل المدرسة الوضعية كان البحث في أسباب الجريمة متجردا من الطابع العلمي ويقوم على التخمين. قديما نسبت الجريمة للارواح الشريرة .وكان العقاب بتعذيب المجرم حتى يتخلص منها ...اما الاغريق أمثال ايبوقراط وسقراط وأفلاطون وأرسطو، الجريمة إلى فساد نفس المجرم، وهو فساد يرجع إلى عيوب خلقية جسيمة فيه .وقرر سوفوكلس Sophocles أن الجريمة هي نتيجة قرار صادر عن الآلهة ..سنة 1586، وضع ديلا بورتا مؤلفاً في علم الإجرام، ربط فيه بين الجريمة والعيوب الخلفية الظاهرة وايده دي لاشامير De la CHambre و داروين Darwin .ومنهم من اعتبر الجريمة ناتجة عن خلل بالمخ مثل افاتير Lavater وجال Gall  (ص 10)</t>
  </si>
  <si>
    <t>تدرس فردا معينا والاسباب التي دفعته للاجرام وتدرس حياته ونشأته واجراء الفحوصات عليه .ولكن لها عدة عيوب منها :البعد عن الموضوعية والتسرع .</t>
  </si>
  <si>
    <t>كانت الشرارة التي فتحت أمام لمبروزو Lombroso أفاقاً جديدة هي ما اكتشفه في سنة 1870 أثناء قيامه بتشريح جثة قاطع طريق من جنوب إيطاليا يدعي فييلا Villa.</t>
  </si>
  <si>
    <t xml:space="preserve">الوحدة الثانية </t>
  </si>
  <si>
    <t xml:space="preserve">هي الفكرة الأساسية لدى لمبروزو Lombroso وهي وجود "نموذج إجرامي بشري" يتميز بخصائص جسدية (مثل تجويف بالجمجمة يشبه القرد وضيق جبهته واعوجاج اسنانه )ونفسية، تجعل من غير الممكن مساءلته بأي نوع من المسؤولية الأخلاقية. ولكن انتفاء المسؤولية لا يعني انعدام خطورته بالنسبة للمجتمع، ومن ثم يتعين استبعاده بطريقة أو بأخرى. وهذه تتبع المدرسة البيولوجية </t>
  </si>
  <si>
    <t>أساس المسؤولية الجنائية هو حرية الاختيار. يقول تعالى في كتابه الكريم﴿ وَنَفْسٍ وَمَا سَوَّاهَا فَأَلْهَمَهَا فُجُورَهَا وَتَقْوَاهَا قَدْ أَفْلَحَ مَن زَكَّاهَا وَقَدْ خَابَ مَن دَسَّاهَا ﴾سورة الشمس الآية: -6-10.</t>
  </si>
  <si>
    <t>ن الاجرام مرجعه استعداد سابق لدى
الشخص توقظه عوامل خارجية تطغى على
العوامل المانعة فتتولد الجريمة في الواقع .وتسمى نظرية التكوين الاجرامي او الاستعداد السابق للاجرام ,ويمكن تلخيصها كالتالي:  استعداد سابق للاجرام +طغيان العوامل الدافعة+ضعف او انعدام العوامل المانعة =الجريمة</t>
  </si>
  <si>
    <t xml:space="preserve">تدرس شخصية الفرد من ثلاثة نواحي: 
1. فحص أعضاء الجسم الخارجية. 
2. دراسة وظائف الأعضاء الداخلية، مثل الجهاز التنفسي والجهاز العصبي والتناسلي والغدي. 
3. دراسة الجانب النفسي، أي قياس غرائز النفس وما تشعر به من حاجات تولدها هذه الغرائز وقدر هذه الحاجات
</t>
  </si>
  <si>
    <t xml:space="preserve">لاقت آراء لمبروزو في البداية نجاحاً بالغاً، جذب إليه عدداً كبيراً من التلاميذ والمؤيدين، الذي اعتنقوا آراء وأفكار الأستاذ. وفي سنة 1885، انعقد في حضوره وعلى شرفه المؤتمر الأول للانتربولوجيا الجنائية في روما، حيث عرض أفكاره. ويشير ذلك إلى الحفاوة التي استقبلت بها آراء لمبروزو Lombroso في بدايتها. لكن سرعان ما انقشعت سحابة الحفاوة هذه، وبدأ الهجوم على آرائه منذ المؤتمر الثاني للانتربولوجيا الجنائية الذي انعقد في باريس في سنة 1889. وكان النقد عنيفاً، وصل إلى حد السخرية منه، لا سيما تلك الانتقادات التي وجهها العالم الإنجليزي جورنج Goreng. 
</t>
  </si>
  <si>
    <t xml:space="preserve">الوحدة الأولى </t>
  </si>
  <si>
    <t xml:space="preserve">مؤسسها لمبروزو الإيطالي صاحب نظرية الانسان المجرم (المجرم بالميلاد) ومؤلف كتاب (الانسان المجرم ) وهو يرى ان المجرم انسان بدائي لم يتطور وظل بمميزات بدنية تميزه عن الانسان الحديث السوي </t>
  </si>
  <si>
    <t>النظريات الأمريكية في تفسير السلوك الإجرامي مقصورة على ثلاث نظريات فقط</t>
  </si>
  <si>
    <t>نظرية التاثير النفسي(لاكساني)</t>
  </si>
  <si>
    <t>النظرية البيئية ركزت على البقع العشوائية او  المناطق الجغرافية ذات الظروف المعيشية غير الملائمة،</t>
  </si>
  <si>
    <t>في سنة 1586، وضع لومبروزو مؤلفاً في علم الإجرام، ربط فيه بين المجرم والحيوان</t>
  </si>
  <si>
    <t>انتهى الباحثون بعد هذه الدراسات الطويلة المدى للإحصاءات الجنائية إلى عدم تأكيد صحة القانون الحراري للإجرام.</t>
  </si>
  <si>
    <t>الدرجة العالية من الإجرام في المجتمعات الغربية الصناعية، لا سيما الولايات المتحدة الأمريكية مرده حسب سذر لاند (نظرية الجماعات المتباينة) ل:</t>
  </si>
  <si>
    <t>تسمى نظرية البنيان الاجتماعي .....يميزها أنها تربط السلوك الإجرامي بالهيكل الاجتماعي والثقافي للمجتمع....واستخلص دوركايم ان الاجرام  يجد أسبابه في البنيان الثقافي للمجتمع الذي تحدث فيه الجريمة. فليس سبب الجريمة عيوباً في الفرد، وإنما سببها التنظيم الاجتماعي وثقافة المجتمع. ويظهر هذا التفسير دور البيئة الصالحة الخالية من المفاسد والموبقات في بناء الإنسان الصالح، وهو ما يحرص عليه المنهج الإسلامي في بناء الفرد الصالح ليكون نواة المجتمع القويم الخالي من عوامل الإجرام.</t>
  </si>
  <si>
    <t>برر بعض الباحثين ان المراة اقل اجراما من الرجل لانها ارفع خلقا منه (النظرية الأخلاقية )</t>
  </si>
  <si>
    <t>العوامل الاجرامية هي التي تنتقل بالوراثة مثل القابلية للاثارة والنزعات العدوانية وانعدام الامبالاة</t>
  </si>
  <si>
    <t>مرحلة المراهقة تتسم جرائمها بالاعتداء على النفس والمال ,وترتبط بنشاط الجسم وافرازات الغدة الدرقية</t>
  </si>
  <si>
    <t>فترة النضوج المبكر تتسم بجرائم الخيانة والنصب بينما فترة النضوج المتاخر تتسم بجرائم الاعتداء على النفس والجرائم غير العمدية</t>
  </si>
  <si>
    <t>تؤثر الخمر على ذرية شاربها تاثيرا غير مباشر من الناحية الوراثية ,حيث يولدون ولديهم ميل الى الشرب</t>
  </si>
  <si>
    <t>السؤال</t>
  </si>
  <si>
    <t>رقم س</t>
  </si>
  <si>
    <t xml:space="preserve"> ارتفاع الحرارة  يزيد جرائم الاعتداء على  الأشخاص بسبب الاحتكاك و  انخفاض الحرارة  يزيد جرائم الأموال بسبب ازدياد مطالب الناس ..حسب التقسير ....</t>
  </si>
  <si>
    <t>العوامل الاجتماعية هي التي تحيط بالشخص منذ مولده وتؤثر في تكوين شخصيته وهي تشمل الحروب والثورات والتظيم الاجتماعي والسياسة الجنائية</t>
  </si>
  <si>
    <t xml:space="preserve">انخفاض معدل الجريمة بداية الحرب سببه تركيز اجهزة الدولة في تعقب المجرمين وعدم تأثرها بإضطراب الحرب وتداعياتها </t>
  </si>
  <si>
    <t>سياسة التجريم قد تحدث اثرا عكسيا على ظاهرة الاجرام</t>
  </si>
  <si>
    <t>لبطالة لها صلة مباشرة وغير مباشرة في نفس الوقت ,فالعاطل عندما يفقد مورد رزقه يتجه للجريمة مثل التشرد والنصب والسرقات البسيطة والانخراط في عصابات اجرامية او ارهابية , ...وتؤثر بطريقة غير مباشرة عندما تسوء حالة من فقد عمله نفسيا فينعكس ذلك على سلوكه بمن حوله فتزيد جرائم الاعتداء على الاشخاص</t>
  </si>
  <si>
    <t>ستخدام السيارات أدى إلى زيادة ملموسة في معدلات الإجرام في كافة الدول وعلى هذا النحو وجدت طائفة جديدة من الجرائم لم تكن معرفة قبل ظهور السيارات وهي جرائم يضمها قانون العقوبات أو القوانين المكملة له.وبذلك ظهرت طائفة جديدة هي الجرائم المرورية أو جرائم الطريق.
ومن الجرائم التي ازدادت حدتها بسبب استعمال السيارات نذكر جرائم القتل الخطأ والإصابة الخطأ. ومن الجرائم التي زادت معدلاتها بعد ظهور السيارات جرائم الاعتداء على الأموال لا سيما السرقة (سرقة السيارات) أو النصب أو الاختلاس لاقتناء سيارة.</t>
  </si>
  <si>
    <t>جرائم الحدود هي: الزنى، والقذف، وشرب الخمر، والسرقة، والحرابة، والبغي، والردة.</t>
  </si>
  <si>
    <t>الجريمة السلبية: تتكون من إتيان فعل منهي عنه، كالسرقة والزنا والضرب</t>
  </si>
  <si>
    <t>الجناية لغة: اسم لما يجنيه المرء من شر، تسمية بالمصدر من جنى عليه شراً، وهو عام، إلا أنه خاص بما يُحرم دون غيره.............أما في الاصطلاح الفقهي، فالجناية اسم لفعل محرم شرعاً، سواء وقع الفعل على نفس أو مال أو غير ذلك.....لكن أكثر الفقهاء تعارفوا على إطلاق لفظ "الجناية" على الأفعال الواقعة على نفس الإنسان أو أطرافه، وهي القتل والجرح والضرب والإجهاض..جرائم الحدود والقصاص</t>
  </si>
  <si>
    <t>اتفقت الشريعة والقانون في تعريف الجريمة وانها في مصلحة المجتمع وقررا عليها العقاب والجزاء ,ولكن اختلافا في نقطة الاخلاق واهميتها ,فما كان خلافهما</t>
  </si>
  <si>
    <t>تعليمات</t>
  </si>
  <si>
    <r>
      <t>رابعا :يجب التنبيه أنه في أسئلة ( الصح والخطأ )في حال كانت الجملة التي امامك خاطئة فتختار ر</t>
    </r>
    <r>
      <rPr>
        <b/>
        <sz val="12"/>
        <color rgb="FF0070C0"/>
        <rFont val="Arial"/>
        <family val="2"/>
        <scheme val="minor"/>
      </rPr>
      <t xml:space="preserve">قم 2 </t>
    </r>
    <r>
      <rPr>
        <b/>
        <sz val="12"/>
        <color rgb="FF002060"/>
        <rFont val="Arial"/>
        <family val="2"/>
        <scheme val="minor"/>
      </rPr>
      <t>وسوف يظهر لك اللون ا</t>
    </r>
    <r>
      <rPr>
        <b/>
        <sz val="12"/>
        <color rgb="FF00B050"/>
        <rFont val="Arial"/>
        <family val="2"/>
        <scheme val="minor"/>
      </rPr>
      <t>لأخضر</t>
    </r>
    <r>
      <rPr>
        <b/>
        <sz val="12"/>
        <color rgb="FF002060"/>
        <rFont val="Arial"/>
        <family val="2"/>
        <scheme val="minor"/>
      </rPr>
      <t xml:space="preserve"> معلنا ان خيارك صحيح . وقد تم وضع  رقم الصفحة بجانب رقم كل سؤال حتى يسهل الرجوع لها للتأكد من الإجابة .</t>
    </r>
  </si>
  <si>
    <t>أولا : هذا اختبار تجريبي بمجهود شخصي لمادة (الجريمة والعقاب )(قنن 123) يساعد في المراجعة وتثبيت المعلومة قبل الامتحان ولا يعول عليه بدون المنهج الرئيسي</t>
  </si>
  <si>
    <t xml:space="preserve">ثانيا : هذا ملف مؤقت لاختبار نصف الترم للعام 2018 (سبع وحدات )وسوف يعقبه تباعا ان شاء الله بقية الوحدات إلى نهاية الفصل </t>
  </si>
  <si>
    <t xml:space="preserve">سادسا بالنسبة لأسئلة الصح والخطأ .تم إضافة تعليق للأسئلة الخاطئة يصحح الإجابة , (يظهر التعليق بالضغط على نص السؤال </t>
  </si>
  <si>
    <t xml:space="preserve">سابعا: لاعادة الاختبار بين الفينة والأخرى حدد منطقة الإجابات واعمل مسح لها فتظهر باللون الأزرق لتبدأ من جديد وتختبر قدراتك </t>
  </si>
  <si>
    <t>ثامنا سوف يكون هناك نسخة PDF قريبا باذن الله</t>
  </si>
  <si>
    <r>
      <t>ثالثا : طريقة الإجابة تكون بوضع رقم الإجابة المتوقعة في الخانة المستطيلة التي يشير إليها السهم بجانب كل سؤال , وسيظهر لك اللون</t>
    </r>
    <r>
      <rPr>
        <b/>
        <sz val="12"/>
        <color rgb="FF00B050"/>
        <rFont val="Arial"/>
        <family val="2"/>
        <scheme val="minor"/>
      </rPr>
      <t xml:space="preserve"> الأخضر</t>
    </r>
    <r>
      <rPr>
        <b/>
        <sz val="12"/>
        <color rgb="FF002060"/>
        <rFont val="Arial"/>
        <family val="2"/>
        <scheme val="minor"/>
      </rPr>
      <t xml:space="preserve"> في حال كان الجواب صحيحا وا</t>
    </r>
    <r>
      <rPr>
        <b/>
        <sz val="12"/>
        <color rgb="FFC00000"/>
        <rFont val="Arial"/>
        <family val="2"/>
        <scheme val="minor"/>
      </rPr>
      <t>لاحمر</t>
    </r>
    <r>
      <rPr>
        <b/>
        <sz val="12"/>
        <color rgb="FF002060"/>
        <rFont val="Arial"/>
        <family val="2"/>
        <scheme val="minor"/>
      </rPr>
      <t xml:space="preserve"> حال الخطأ</t>
    </r>
  </si>
  <si>
    <r>
      <rPr>
        <b/>
        <sz val="12"/>
        <color theme="0"/>
        <rFont val="Arial"/>
        <family val="2"/>
        <scheme val="minor"/>
      </rPr>
      <t>خامسا : هناك فقرة الأسئلة المقالية .بحيث يوضع رقم السؤال في</t>
    </r>
    <r>
      <rPr>
        <b/>
        <sz val="12"/>
        <color rgb="FFFFFF00"/>
        <rFont val="Arial"/>
        <family val="2"/>
        <scheme val="minor"/>
      </rPr>
      <t xml:space="preserve"> المستطيل الأصفر</t>
    </r>
    <r>
      <rPr>
        <b/>
        <sz val="12"/>
        <color rgb="FF002060"/>
        <rFont val="Arial"/>
        <family val="2"/>
        <scheme val="minor"/>
      </rPr>
      <t xml:space="preserve"> </t>
    </r>
    <r>
      <rPr>
        <b/>
        <sz val="12"/>
        <color theme="0"/>
        <rFont val="Arial"/>
        <family val="2"/>
        <scheme val="minor"/>
      </rPr>
      <t xml:space="preserve">بين خانة الأسئلة والاجوبة وسوف يسحب الإجابة ويضعها امامك لتقارنها مع الإجابة التي كنت تتوقعها . وتم إضافة ورقة بجميع الأسئلة المقالية متتابعة لمن يريد طباعتها </t>
    </r>
  </si>
  <si>
    <t xml:space="preserve">تاسعا: لاي ملاحظة نرجو المراسلة على الايميل seera2015@hotmail.com </t>
  </si>
  <si>
    <t>لاتنسونا من صالح الدعاء</t>
  </si>
  <si>
    <t>مع تحيات السفياني</t>
  </si>
  <si>
    <t>ما تقييم النظرية الاشتراكية في تفسير الاجرام؟</t>
  </si>
</sst>
</file>

<file path=xl/styles.xml><?xml version="1.0" encoding="utf-8"?>
<styleSheet xmlns="http://schemas.openxmlformats.org/spreadsheetml/2006/main" xmlns:mc="http://schemas.openxmlformats.org/markup-compatibility/2006" xmlns:x14ac="http://schemas.microsoft.com/office/spreadsheetml/2009/9/ac" mc:Ignorable="x14ac">
  <fonts count="129">
    <font>
      <sz val="11"/>
      <color theme="1"/>
      <name val="Arial"/>
      <family val="2"/>
      <charset val="178"/>
      <scheme val="minor"/>
    </font>
    <font>
      <b/>
      <sz val="11"/>
      <color theme="1"/>
      <name val="Arial"/>
      <family val="2"/>
      <scheme val="minor"/>
    </font>
    <font>
      <b/>
      <sz val="8"/>
      <color theme="1"/>
      <name val="Arial"/>
      <family val="2"/>
      <scheme val="minor"/>
    </font>
    <font>
      <b/>
      <sz val="11"/>
      <name val="Arial"/>
      <family val="2"/>
      <scheme val="minor"/>
    </font>
    <font>
      <b/>
      <sz val="18"/>
      <color rgb="FFFF0000"/>
      <name val="Arial"/>
      <family val="2"/>
      <scheme val="minor"/>
    </font>
    <font>
      <b/>
      <sz val="14"/>
      <color rgb="FF0070C0"/>
      <name val="Arial"/>
      <family val="2"/>
      <scheme val="minor"/>
    </font>
    <font>
      <b/>
      <sz val="16"/>
      <color rgb="FF0070C0"/>
      <name val="Arial"/>
      <family val="2"/>
      <scheme val="minor"/>
    </font>
    <font>
      <sz val="18"/>
      <color theme="1"/>
      <name val="Arial"/>
      <family val="2"/>
      <charset val="178"/>
      <scheme val="minor"/>
    </font>
    <font>
      <b/>
      <sz val="9"/>
      <color theme="1"/>
      <name val="Arial"/>
      <family val="2"/>
      <scheme val="minor"/>
    </font>
    <font>
      <sz val="18"/>
      <color theme="4" tint="-0.249977111117893"/>
      <name val="Arial"/>
      <family val="2"/>
      <charset val="178"/>
      <scheme val="minor"/>
    </font>
    <font>
      <sz val="11"/>
      <color theme="4" tint="-0.249977111117893"/>
      <name val="Arial"/>
      <family val="2"/>
      <charset val="178"/>
      <scheme val="minor"/>
    </font>
    <font>
      <b/>
      <sz val="11"/>
      <color theme="4" tint="-0.249977111117893"/>
      <name val="Arial"/>
      <family val="2"/>
      <charset val="178"/>
      <scheme val="minor"/>
    </font>
    <font>
      <b/>
      <sz val="16"/>
      <color rgb="FF002060"/>
      <name val="Arial"/>
      <family val="2"/>
      <scheme val="minor"/>
    </font>
    <font>
      <b/>
      <sz val="11"/>
      <color rgb="FFA80000"/>
      <name val="Arial"/>
      <family val="2"/>
      <scheme val="minor"/>
    </font>
    <font>
      <b/>
      <sz val="16"/>
      <color rgb="FF7030A0"/>
      <name val="Arial"/>
      <family val="2"/>
      <scheme val="minor"/>
    </font>
    <font>
      <u/>
      <sz val="11"/>
      <color theme="10"/>
      <name val="Arial"/>
      <family val="2"/>
      <charset val="178"/>
      <scheme val="minor"/>
    </font>
    <font>
      <b/>
      <sz val="12"/>
      <color rgb="FF00B050"/>
      <name val="Arial"/>
      <family val="2"/>
      <scheme val="minor"/>
    </font>
    <font>
      <b/>
      <sz val="11"/>
      <color theme="0"/>
      <name val="Arial"/>
      <family val="2"/>
      <scheme val="minor"/>
    </font>
    <font>
      <sz val="28"/>
      <color rgb="FFFF0000"/>
      <name val="Arial"/>
      <family val="2"/>
      <charset val="178"/>
      <scheme val="minor"/>
    </font>
    <font>
      <b/>
      <sz val="11"/>
      <color rgb="FF002060"/>
      <name val="Arial"/>
      <family val="2"/>
      <scheme val="minor"/>
    </font>
    <font>
      <b/>
      <sz val="14"/>
      <color rgb="FF002060"/>
      <name val="Arial"/>
      <family val="2"/>
      <scheme val="minor"/>
    </font>
    <font>
      <b/>
      <sz val="18"/>
      <color rgb="FF002060"/>
      <name val="Arial"/>
      <family val="2"/>
      <scheme val="minor"/>
    </font>
    <font>
      <b/>
      <sz val="20"/>
      <color rgb="FF002060"/>
      <name val="Arial"/>
      <family val="2"/>
      <scheme val="minor"/>
    </font>
    <font>
      <sz val="11"/>
      <color theme="9" tint="0.79998168889431442"/>
      <name val="Arial"/>
      <family val="2"/>
      <charset val="178"/>
      <scheme val="minor"/>
    </font>
    <font>
      <b/>
      <sz val="24"/>
      <color rgb="FFA80000"/>
      <name val="Arial"/>
      <family val="2"/>
      <scheme val="minor"/>
    </font>
    <font>
      <b/>
      <sz val="16"/>
      <color theme="1"/>
      <name val="Arial"/>
      <family val="2"/>
      <scheme val="minor"/>
    </font>
    <font>
      <b/>
      <sz val="18"/>
      <color rgb="FFC00000"/>
      <name val="Arial"/>
      <family val="2"/>
      <scheme val="minor"/>
    </font>
    <font>
      <b/>
      <sz val="16"/>
      <color rgb="FFC00000"/>
      <name val="Arial"/>
      <family val="2"/>
      <scheme val="minor"/>
    </font>
    <font>
      <b/>
      <sz val="12"/>
      <color rgb="FF002060"/>
      <name val="Arial"/>
      <family val="2"/>
      <scheme val="minor"/>
    </font>
    <font>
      <sz val="11"/>
      <color theme="0"/>
      <name val="Arial"/>
      <family val="2"/>
      <charset val="178"/>
      <scheme val="minor"/>
    </font>
    <font>
      <b/>
      <sz val="20"/>
      <color theme="0"/>
      <name val="Arial"/>
      <family val="2"/>
      <scheme val="minor"/>
    </font>
    <font>
      <b/>
      <sz val="12"/>
      <color theme="0"/>
      <name val="Arial"/>
      <family val="2"/>
      <scheme val="minor"/>
    </font>
    <font>
      <b/>
      <sz val="14"/>
      <color theme="0"/>
      <name val="Arial"/>
      <family val="2"/>
      <scheme val="minor"/>
    </font>
    <font>
      <sz val="11"/>
      <color theme="6" tint="0.39997558519241921"/>
      <name val="Arial"/>
      <family val="2"/>
      <charset val="178"/>
      <scheme val="minor"/>
    </font>
    <font>
      <b/>
      <sz val="11"/>
      <color theme="6" tint="0.39997558519241921"/>
      <name val="Arial"/>
      <family val="2"/>
      <scheme val="minor"/>
    </font>
    <font>
      <sz val="11"/>
      <color theme="6" tint="0.39997558519241921"/>
      <name val="Arial"/>
      <family val="2"/>
      <scheme val="minor"/>
    </font>
    <font>
      <b/>
      <sz val="22"/>
      <color rgb="FF002060"/>
      <name val="Arial"/>
      <family val="2"/>
      <scheme val="minor"/>
    </font>
    <font>
      <b/>
      <sz val="20"/>
      <color rgb="FF00B050"/>
      <name val="Arial"/>
      <family val="2"/>
      <scheme val="minor"/>
    </font>
    <font>
      <b/>
      <sz val="22"/>
      <color theme="1"/>
      <name val="Arial"/>
      <family val="2"/>
      <scheme val="minor"/>
    </font>
    <font>
      <b/>
      <sz val="24"/>
      <color theme="0"/>
      <name val="Arial"/>
      <family val="2"/>
      <scheme val="minor"/>
    </font>
    <font>
      <b/>
      <sz val="24"/>
      <color theme="1"/>
      <name val="Arial"/>
      <family val="2"/>
      <scheme val="minor"/>
    </font>
    <font>
      <b/>
      <sz val="24"/>
      <color rgb="FF00B050"/>
      <name val="Arial"/>
      <family val="2"/>
      <scheme val="minor"/>
    </font>
    <font>
      <b/>
      <sz val="24"/>
      <color rgb="FFFF0000"/>
      <name val="Arial"/>
      <family val="2"/>
      <scheme val="minor"/>
    </font>
    <font>
      <b/>
      <sz val="24"/>
      <color rgb="FF002060"/>
      <name val="Arial"/>
      <family val="2"/>
      <scheme val="minor"/>
    </font>
    <font>
      <b/>
      <sz val="22"/>
      <color rgb="FFC00000"/>
      <name val="Arial"/>
      <family val="2"/>
      <scheme val="minor"/>
    </font>
    <font>
      <b/>
      <sz val="22"/>
      <color rgb="FF00B050"/>
      <name val="Arial"/>
      <family val="2"/>
      <scheme val="minor"/>
    </font>
    <font>
      <b/>
      <sz val="20"/>
      <color rgb="FFFF0000"/>
      <name val="Arial"/>
      <family val="2"/>
      <scheme val="minor"/>
    </font>
    <font>
      <sz val="20"/>
      <color rgb="FFFF0000"/>
      <name val="Arial"/>
      <family val="2"/>
      <scheme val="minor"/>
    </font>
    <font>
      <b/>
      <sz val="22"/>
      <color rgb="FFFF0000"/>
      <name val="Arial"/>
      <family val="2"/>
      <scheme val="minor"/>
    </font>
    <font>
      <b/>
      <sz val="26"/>
      <color rgb="FF002060"/>
      <name val="Arial"/>
      <family val="2"/>
      <scheme val="minor"/>
    </font>
    <font>
      <b/>
      <sz val="26"/>
      <color rgb="FFFF0000"/>
      <name val="Arial"/>
      <family val="2"/>
      <scheme val="minor"/>
    </font>
    <font>
      <b/>
      <sz val="12"/>
      <color theme="1"/>
      <name val="Arial"/>
      <family val="2"/>
      <scheme val="minor"/>
    </font>
    <font>
      <b/>
      <sz val="48"/>
      <color theme="0"/>
      <name val="Arial"/>
      <family val="2"/>
      <charset val="178"/>
      <scheme val="minor"/>
    </font>
    <font>
      <sz val="22"/>
      <color theme="0"/>
      <name val="Arial"/>
      <family val="2"/>
      <charset val="178"/>
      <scheme val="minor"/>
    </font>
    <font>
      <b/>
      <sz val="22"/>
      <color theme="0"/>
      <name val="Arial"/>
      <family val="2"/>
      <charset val="178"/>
      <scheme val="minor"/>
    </font>
    <font>
      <sz val="16"/>
      <color theme="1"/>
      <name val="Arial"/>
      <family val="2"/>
      <charset val="178"/>
      <scheme val="minor"/>
    </font>
    <font>
      <b/>
      <sz val="12"/>
      <color rgb="FFA80000"/>
      <name val="Arial"/>
      <family val="2"/>
      <scheme val="minor"/>
    </font>
    <font>
      <b/>
      <sz val="14"/>
      <color rgb="FFA80000"/>
      <name val="Arial"/>
      <family val="2"/>
      <scheme val="minor"/>
    </font>
    <font>
      <b/>
      <sz val="16"/>
      <color rgb="FFA80000"/>
      <name val="Arial"/>
      <family val="2"/>
      <scheme val="minor"/>
    </font>
    <font>
      <u/>
      <sz val="16"/>
      <color theme="1"/>
      <name val="Arial"/>
      <family val="2"/>
      <scheme val="minor"/>
    </font>
    <font>
      <sz val="11"/>
      <color rgb="FFFF0000"/>
      <name val="Arial"/>
      <family val="2"/>
      <charset val="178"/>
      <scheme val="minor"/>
    </font>
    <font>
      <b/>
      <sz val="10"/>
      <color theme="1"/>
      <name val="Arial"/>
      <family val="2"/>
      <scheme val="minor"/>
    </font>
    <font>
      <b/>
      <sz val="14"/>
      <color theme="1"/>
      <name val="Arial"/>
      <family val="2"/>
      <scheme val="minor"/>
    </font>
    <font>
      <b/>
      <sz val="11"/>
      <color rgb="FFFF0000"/>
      <name val="Arial"/>
      <family val="2"/>
      <scheme val="minor"/>
    </font>
    <font>
      <sz val="22"/>
      <color theme="1"/>
      <name val="Arial"/>
      <family val="2"/>
      <charset val="178"/>
      <scheme val="minor"/>
    </font>
    <font>
      <b/>
      <sz val="14"/>
      <color rgb="FF00B050"/>
      <name val="Arial"/>
      <family val="2"/>
      <scheme val="minor"/>
    </font>
    <font>
      <sz val="18"/>
      <color rgb="FFFF0000"/>
      <name val="Arial"/>
      <family val="2"/>
      <charset val="178"/>
      <scheme val="minor"/>
    </font>
    <font>
      <b/>
      <sz val="18"/>
      <color theme="1"/>
      <name val="Arial"/>
      <family val="2"/>
      <scheme val="minor"/>
    </font>
    <font>
      <b/>
      <sz val="20"/>
      <color rgb="FFA80000"/>
      <name val="Arial"/>
      <family val="2"/>
      <scheme val="minor"/>
    </font>
    <font>
      <sz val="12"/>
      <color theme="1"/>
      <name val="Arial"/>
      <family val="2"/>
      <charset val="178"/>
      <scheme val="minor"/>
    </font>
    <font>
      <b/>
      <sz val="17"/>
      <color rgb="FF7030A0"/>
      <name val="Arial"/>
      <family val="2"/>
      <scheme val="minor"/>
    </font>
    <font>
      <b/>
      <sz val="20"/>
      <color theme="3"/>
      <name val="Arial"/>
      <family val="2"/>
      <scheme val="minor"/>
    </font>
    <font>
      <sz val="10"/>
      <color rgb="FF3A3A3A"/>
      <name val="Times New Roman"/>
      <family val="1"/>
    </font>
    <font>
      <b/>
      <sz val="10"/>
      <color rgb="FF3A3A3A"/>
      <name val="Times New Roman"/>
      <family val="1"/>
    </font>
    <font>
      <b/>
      <sz val="18"/>
      <color rgb="FF7030A0"/>
      <name val="Arial"/>
      <family val="2"/>
      <scheme val="minor"/>
    </font>
    <font>
      <b/>
      <sz val="11"/>
      <color rgb="FFC00000"/>
      <name val="Arial"/>
      <family val="2"/>
      <scheme val="minor"/>
    </font>
    <font>
      <sz val="10"/>
      <color rgb="FF2194D3"/>
      <name val="Times New Roman"/>
      <family val="1"/>
    </font>
    <font>
      <b/>
      <sz val="18"/>
      <color rgb="FFFFFF00"/>
      <name val="Arial"/>
      <family val="2"/>
      <scheme val="minor"/>
    </font>
    <font>
      <b/>
      <sz val="11"/>
      <name val="Times New Roman"/>
      <family val="1"/>
    </font>
    <font>
      <b/>
      <sz val="15"/>
      <color rgb="FFA80000"/>
      <name val="Arial"/>
      <family val="2"/>
      <scheme val="minor"/>
    </font>
    <font>
      <sz val="11"/>
      <color rgb="FFC00000"/>
      <name val="Arial"/>
      <family val="2"/>
      <scheme val="minor"/>
    </font>
    <font>
      <sz val="11"/>
      <color rgb="FFC00000"/>
      <name val="Arial"/>
      <family val="2"/>
      <charset val="178"/>
      <scheme val="minor"/>
    </font>
    <font>
      <b/>
      <sz val="8"/>
      <color rgb="FF0070C0"/>
      <name val="Arial"/>
      <family val="2"/>
      <scheme val="minor"/>
    </font>
    <font>
      <b/>
      <sz val="18"/>
      <color theme="0"/>
      <name val="Arial"/>
      <family val="2"/>
      <scheme val="minor"/>
    </font>
    <font>
      <sz val="20"/>
      <color rgb="FF0070C0"/>
      <name val="Arial"/>
      <family val="2"/>
      <charset val="178"/>
      <scheme val="minor"/>
    </font>
    <font>
      <b/>
      <sz val="12"/>
      <color rgb="FF3A3A3A"/>
      <name val="SimplifiedArabic"/>
      <charset val="178"/>
    </font>
    <font>
      <b/>
      <sz val="14"/>
      <color theme="1"/>
      <name val="Sakkal Majalla"/>
    </font>
    <font>
      <sz val="14"/>
      <color theme="1"/>
      <name val="Sakkal Majalla"/>
    </font>
    <font>
      <sz val="14"/>
      <color theme="1"/>
      <name val="Symbol"/>
      <family val="1"/>
      <charset val="2"/>
    </font>
    <font>
      <sz val="14"/>
      <color theme="1"/>
      <name val="Snap ITC"/>
      <family val="5"/>
    </font>
    <font>
      <b/>
      <sz val="16"/>
      <color theme="1"/>
      <name val="Sakkal Majalla"/>
    </font>
    <font>
      <b/>
      <sz val="14"/>
      <color rgb="FF7030A0"/>
      <name val="Arial"/>
      <family val="2"/>
      <scheme val="minor"/>
    </font>
    <font>
      <b/>
      <sz val="16"/>
      <color rgb="FFFF0000"/>
      <name val="Arial"/>
      <family val="2"/>
    </font>
    <font>
      <b/>
      <sz val="14"/>
      <color rgb="FFC00000"/>
      <name val="Arial"/>
      <family val="2"/>
      <scheme val="minor"/>
    </font>
    <font>
      <b/>
      <u/>
      <sz val="14"/>
      <color theme="1"/>
      <name val="Arial"/>
      <family val="2"/>
      <scheme val="minor"/>
    </font>
    <font>
      <b/>
      <sz val="12"/>
      <color theme="1"/>
      <name val="Times New Roman"/>
      <family val="1"/>
      <scheme val="major"/>
    </font>
    <font>
      <b/>
      <sz val="10"/>
      <name val="Arial"/>
      <family val="2"/>
      <scheme val="minor"/>
    </font>
    <font>
      <b/>
      <sz val="11"/>
      <color rgb="FF3A3A3A"/>
      <name val="SimplifiedArabic"/>
      <charset val="178"/>
    </font>
    <font>
      <b/>
      <sz val="8"/>
      <color rgb="FF002060"/>
      <name val="Arial"/>
      <family val="2"/>
      <scheme val="minor"/>
    </font>
    <font>
      <b/>
      <sz val="11"/>
      <color rgb="FF002060"/>
      <name val="SimplifiedArabic"/>
      <charset val="178"/>
    </font>
    <font>
      <b/>
      <sz val="10"/>
      <color rgb="FFC00000"/>
      <name val="Arial"/>
      <family val="2"/>
      <scheme val="minor"/>
    </font>
    <font>
      <b/>
      <sz val="9"/>
      <color rgb="FFC00000"/>
      <name val="Arial"/>
      <family val="2"/>
      <scheme val="minor"/>
    </font>
    <font>
      <sz val="9"/>
      <color indexed="81"/>
      <name val="Tahoma"/>
      <family val="2"/>
    </font>
    <font>
      <b/>
      <sz val="9"/>
      <color indexed="81"/>
      <name val="Tahoma"/>
      <family val="2"/>
    </font>
    <font>
      <sz val="9"/>
      <color indexed="81"/>
      <name val="Tahoma"/>
      <charset val="178"/>
    </font>
    <font>
      <b/>
      <sz val="9"/>
      <color indexed="81"/>
      <name val="Tahoma"/>
      <charset val="178"/>
    </font>
    <font>
      <b/>
      <sz val="10"/>
      <color rgb="FF002060"/>
      <name val="SimplifiedArabic"/>
      <charset val="178"/>
    </font>
    <font>
      <b/>
      <sz val="10"/>
      <color rgb="FF002060"/>
      <name val="Arial"/>
      <family val="2"/>
      <scheme val="minor"/>
    </font>
    <font>
      <b/>
      <sz val="12"/>
      <color rgb="FFFF0000"/>
      <name val="Arial"/>
      <family val="2"/>
      <scheme val="minor"/>
    </font>
    <font>
      <b/>
      <sz val="12"/>
      <name val="Arial"/>
      <family val="2"/>
      <scheme val="minor"/>
    </font>
    <font>
      <b/>
      <sz val="8"/>
      <color rgb="FF002060"/>
      <name val="SimplifiedArabic"/>
      <charset val="178"/>
    </font>
    <font>
      <b/>
      <sz val="8"/>
      <color rgb="FFC00000"/>
      <name val="Arial"/>
      <family val="2"/>
      <scheme val="minor"/>
    </font>
    <font>
      <b/>
      <sz val="12"/>
      <color rgb="FF002060"/>
      <name val="SimplifiedArabic"/>
      <charset val="178"/>
    </font>
    <font>
      <b/>
      <sz val="18"/>
      <color rgb="FF002060"/>
      <name val="SimplifiedArabic"/>
      <charset val="178"/>
    </font>
    <font>
      <b/>
      <sz val="14"/>
      <color rgb="FFFF0000"/>
      <name val="Arial"/>
      <family val="2"/>
      <scheme val="minor"/>
    </font>
    <font>
      <sz val="14"/>
      <color theme="1"/>
      <name val="Arial"/>
      <family val="2"/>
      <charset val="178"/>
      <scheme val="minor"/>
    </font>
    <font>
      <b/>
      <sz val="12"/>
      <color rgb="FF0070C0"/>
      <name val="Arial"/>
      <family val="2"/>
      <scheme val="minor"/>
    </font>
    <font>
      <b/>
      <sz val="12"/>
      <color rgb="FFFFFF00"/>
      <name val="Arial"/>
      <family val="2"/>
      <scheme val="minor"/>
    </font>
    <font>
      <b/>
      <sz val="12"/>
      <color rgb="FFC00000"/>
      <name val="Arial"/>
      <family val="2"/>
      <scheme val="minor"/>
    </font>
    <font>
      <b/>
      <sz val="11"/>
      <color theme="4" tint="0.59999389629810485"/>
      <name val="Arial"/>
      <family val="2"/>
      <scheme val="minor"/>
    </font>
    <font>
      <sz val="11"/>
      <color theme="3" tint="0.79998168889431442"/>
      <name val="Arial"/>
      <family val="2"/>
      <scheme val="minor"/>
    </font>
    <font>
      <b/>
      <sz val="11"/>
      <color theme="3" tint="0.79998168889431442"/>
      <name val="Arial"/>
      <family val="2"/>
      <scheme val="minor"/>
    </font>
    <font>
      <b/>
      <sz val="20"/>
      <color theme="4" tint="0.79998168889431442"/>
      <name val="Arial"/>
      <family val="2"/>
      <scheme val="minor"/>
    </font>
    <font>
      <b/>
      <sz val="12"/>
      <color theme="4" tint="0.79998168889431442"/>
      <name val="Arial"/>
      <family val="2"/>
      <scheme val="minor"/>
    </font>
    <font>
      <sz val="11"/>
      <color theme="4" tint="0.79998168889431442"/>
      <name val="Arial"/>
      <family val="2"/>
      <scheme val="minor"/>
    </font>
    <font>
      <b/>
      <sz val="11"/>
      <color theme="4" tint="0.79998168889431442"/>
      <name val="Arial"/>
      <family val="2"/>
      <scheme val="minor"/>
    </font>
    <font>
      <sz val="11"/>
      <color theme="9" tint="0.79998168889431442"/>
      <name val="Arial"/>
      <family val="2"/>
      <scheme val="minor"/>
    </font>
    <font>
      <sz val="11"/>
      <color theme="6" tint="-0.249977111117893"/>
      <name val="Arial"/>
      <family val="2"/>
      <charset val="178"/>
      <scheme val="minor"/>
    </font>
    <font>
      <b/>
      <sz val="18"/>
      <color theme="6" tint="0.39997558519241921"/>
      <name val="Arial"/>
      <family val="2"/>
      <scheme val="minor"/>
    </font>
  </fonts>
  <fills count="41">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theme="2" tint="-0.24994659260841701"/>
      </patternFill>
    </fill>
    <fill>
      <patternFill patternType="solid">
        <fgColor theme="5"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79998168889431442"/>
        <bgColor theme="2" tint="-0.24994659260841701"/>
      </patternFill>
    </fill>
    <fill>
      <patternFill patternType="solid">
        <fgColor rgb="FFFFFFAF"/>
        <bgColor indexed="64"/>
      </patternFill>
    </fill>
    <fill>
      <patternFill patternType="solid">
        <fgColor theme="6" tint="0.39997558519241921"/>
        <bgColor indexed="64"/>
      </patternFill>
    </fill>
    <fill>
      <patternFill patternType="solid">
        <fgColor theme="4" tint="0.79998168889431442"/>
        <bgColor theme="2" tint="-0.24994659260841701"/>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7" tint="0.79998168889431442"/>
        <bgColor theme="2" tint="-0.24994659260841701"/>
      </patternFill>
    </fill>
    <fill>
      <patternFill patternType="solid">
        <fgColor theme="6" tint="0.39997558519241921"/>
        <bgColor theme="2" tint="-0.24994659260841701"/>
      </patternFill>
    </fill>
    <fill>
      <patternFill patternType="solid">
        <fgColor theme="8" tint="0.79998168889431442"/>
        <bgColor theme="2" tint="-0.24994659260841701"/>
      </patternFill>
    </fill>
    <fill>
      <patternFill patternType="solid">
        <fgColor rgb="FFFFFF00"/>
        <bgColor indexed="64"/>
      </patternFill>
    </fill>
    <fill>
      <patternFill patternType="solid">
        <fgColor theme="2" tint="-0.499984740745262"/>
        <bgColor indexed="64"/>
      </patternFill>
    </fill>
    <fill>
      <patternFill patternType="solid">
        <fgColor theme="0" tint="-4.9989318521683403E-2"/>
        <bgColor theme="2" tint="-0.24994659260841701"/>
      </patternFill>
    </fill>
    <fill>
      <patternFill patternType="solid">
        <fgColor theme="1"/>
        <bgColor indexed="64"/>
      </patternFill>
    </fill>
    <fill>
      <patternFill patternType="solid">
        <fgColor rgb="FFA80000"/>
        <bgColor indexed="64"/>
      </patternFill>
    </fill>
    <fill>
      <patternFill patternType="solid">
        <fgColor theme="0" tint="-0.14999847407452621"/>
        <bgColor theme="2" tint="-0.24994659260841701"/>
      </patternFill>
    </fill>
    <fill>
      <patternFill patternType="solid">
        <fgColor rgb="FFFF0000"/>
        <bgColor indexed="64"/>
      </patternFill>
    </fill>
    <fill>
      <patternFill patternType="solid">
        <fgColor theme="7" tint="0.79998168889431442"/>
        <bgColor indexed="64"/>
      </patternFill>
    </fill>
    <fill>
      <patternFill patternType="solid">
        <fgColor theme="0"/>
        <bgColor theme="2" tint="-0.24994659260841701"/>
      </patternFill>
    </fill>
    <fill>
      <patternFill patternType="solid">
        <fgColor theme="6" tint="0.79998168889431442"/>
        <bgColor theme="2" tint="-0.24994659260841701"/>
      </patternFill>
    </fill>
    <fill>
      <patternFill patternType="solid">
        <fgColor theme="3" tint="0.39997558519241921"/>
        <bgColor indexed="64"/>
      </patternFill>
    </fill>
    <fill>
      <patternFill patternType="solid">
        <fgColor theme="2"/>
        <bgColor indexed="64"/>
      </patternFill>
    </fill>
    <fill>
      <patternFill patternType="solid">
        <fgColor rgb="FFC00000"/>
        <bgColor indexed="64"/>
      </patternFill>
    </fill>
    <fill>
      <patternFill patternType="solid">
        <fgColor theme="4"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1" tint="0.14999847407452621"/>
        <bgColor indexed="64"/>
      </patternFill>
    </fill>
    <fill>
      <patternFill patternType="solid">
        <fgColor theme="1" tint="0.34998626667073579"/>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rgb="FFFF0000"/>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diagonal/>
    </border>
    <border>
      <left style="medium">
        <color rgb="FF00B050"/>
      </left>
      <right/>
      <top style="thin">
        <color indexed="64"/>
      </top>
      <bottom/>
      <diagonal/>
    </border>
    <border>
      <left style="medium">
        <color rgb="FF00B050"/>
      </left>
      <right/>
      <top/>
      <bottom style="thin">
        <color indexed="64"/>
      </bottom>
      <diagonal/>
    </border>
    <border>
      <left style="medium">
        <color rgb="FF00B050"/>
      </left>
      <right/>
      <top style="thin">
        <color indexed="64"/>
      </top>
      <bottom style="thin">
        <color indexed="64"/>
      </bottom>
      <diagonal/>
    </border>
    <border>
      <left style="medium">
        <color rgb="FF00B050"/>
      </left>
      <right/>
      <top/>
      <bottom style="medium">
        <color rgb="FF00B050"/>
      </bottom>
      <diagonal/>
    </border>
    <border>
      <left style="medium">
        <color rgb="FFFF0000"/>
      </left>
      <right/>
      <top/>
      <bottom style="medium">
        <color rgb="FFFF0000"/>
      </bottom>
      <diagonal/>
    </border>
    <border>
      <left/>
      <right style="medium">
        <color rgb="FFFF0000"/>
      </right>
      <top/>
      <bottom style="medium">
        <color rgb="FFFF0000"/>
      </bottom>
      <diagonal/>
    </border>
    <border>
      <left/>
      <right style="medium">
        <color rgb="FF0070C0"/>
      </right>
      <top style="thin">
        <color indexed="64"/>
      </top>
      <bottom/>
      <diagonal/>
    </border>
    <border>
      <left style="thick">
        <color rgb="FFFF0000"/>
      </left>
      <right/>
      <top/>
      <bottom/>
      <diagonal/>
    </border>
    <border>
      <left/>
      <right style="thick">
        <color rgb="FFFF0000"/>
      </right>
      <top/>
      <bottom/>
      <diagonal/>
    </border>
    <border>
      <left/>
      <right style="thick">
        <color rgb="FF0070C0"/>
      </right>
      <top/>
      <bottom/>
      <diagonal/>
    </border>
    <border>
      <left/>
      <right style="thick">
        <color rgb="FFFF0000"/>
      </right>
      <top/>
      <bottom style="medium">
        <color rgb="FFFF0000"/>
      </bottom>
      <diagonal/>
    </border>
    <border>
      <left style="thick">
        <color rgb="FFFF0000"/>
      </left>
      <right/>
      <top/>
      <bottom style="medium">
        <color rgb="FFFF0000"/>
      </bottom>
      <diagonal/>
    </border>
    <border>
      <left/>
      <right/>
      <top/>
      <bottom style="medium">
        <color rgb="FF00B050"/>
      </bottom>
      <diagonal/>
    </border>
    <border>
      <left style="thick">
        <color rgb="FF0070C0"/>
      </left>
      <right style="medium">
        <color rgb="FF0070C0"/>
      </right>
      <top/>
      <bottom/>
      <diagonal/>
    </border>
    <border>
      <left style="thick">
        <color rgb="FF0070C0"/>
      </left>
      <right style="medium">
        <color rgb="FF00B050"/>
      </right>
      <top/>
      <bottom/>
      <diagonal/>
    </border>
    <border>
      <left/>
      <right style="thin">
        <color indexed="64"/>
      </right>
      <top/>
      <bottom style="medium">
        <color rgb="FF00B050"/>
      </bottom>
      <diagonal/>
    </border>
    <border>
      <left style="thick">
        <color rgb="FFFF0000"/>
      </left>
      <right style="medium">
        <color rgb="FF00B050"/>
      </right>
      <top/>
      <bottom/>
      <diagonal/>
    </border>
    <border>
      <left style="thick">
        <color rgb="FF0070C0"/>
      </left>
      <right/>
      <top/>
      <bottom/>
      <diagonal/>
    </border>
    <border>
      <left/>
      <right/>
      <top style="thin">
        <color rgb="FF0070C0"/>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B050"/>
      </left>
      <right/>
      <top style="medium">
        <color rgb="FF0070C0"/>
      </top>
      <bottom/>
      <diagonal/>
    </border>
    <border>
      <left/>
      <right style="medium">
        <color rgb="FF00B050"/>
      </right>
      <top style="medium">
        <color rgb="FF0070C0"/>
      </top>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thick">
        <color rgb="FF0070C0"/>
      </right>
      <top/>
      <bottom style="medium">
        <color rgb="FF00B0F0"/>
      </bottom>
      <diagonal/>
    </border>
    <border>
      <left style="thick">
        <color rgb="FF0070C0"/>
      </left>
      <right/>
      <top/>
      <bottom style="medium">
        <color rgb="FF00B0F0"/>
      </bottom>
      <diagonal/>
    </border>
    <border>
      <left/>
      <right style="medium">
        <color rgb="FF00B0F0"/>
      </right>
      <top/>
      <bottom style="medium">
        <color rgb="FF00B0F0"/>
      </bottom>
      <diagonal/>
    </border>
    <border>
      <left style="thin">
        <color theme="1"/>
      </left>
      <right/>
      <top style="thin">
        <color theme="1"/>
      </top>
      <bottom/>
      <diagonal/>
    </border>
    <border>
      <left style="thin">
        <color theme="1"/>
      </left>
      <right/>
      <top/>
      <bottom/>
      <diagonal/>
    </border>
    <border>
      <left/>
      <right style="medium">
        <color rgb="FF00B050"/>
      </right>
      <top/>
      <bottom style="thin">
        <color theme="1"/>
      </bottom>
      <diagonal/>
    </border>
    <border>
      <left style="thick">
        <color rgb="FFFF0000"/>
      </left>
      <right/>
      <top style="medium">
        <color rgb="FFFF0000"/>
      </top>
      <bottom/>
      <diagonal/>
    </border>
    <border>
      <left style="thin">
        <color indexed="64"/>
      </left>
      <right style="thin">
        <color indexed="64"/>
      </right>
      <top/>
      <bottom/>
      <diagonal/>
    </border>
    <border>
      <left style="thin">
        <color indexed="64"/>
      </left>
      <right style="thin">
        <color indexed="64"/>
      </right>
      <top style="medium">
        <color rgb="FF00B050"/>
      </top>
      <bottom/>
      <diagonal/>
    </border>
    <border>
      <left style="thin">
        <color indexed="64"/>
      </left>
      <right/>
      <top style="medium">
        <color rgb="FF00B050"/>
      </top>
      <bottom/>
      <diagonal/>
    </border>
    <border>
      <left style="thin">
        <color indexed="64"/>
      </left>
      <right/>
      <top/>
      <bottom style="thin">
        <color theme="1"/>
      </bottom>
      <diagonal/>
    </border>
    <border>
      <left style="medium">
        <color rgb="FF00B0F0"/>
      </left>
      <right/>
      <top style="medium">
        <color rgb="FF00B0F0"/>
      </top>
      <bottom/>
      <diagonal/>
    </border>
    <border>
      <left/>
      <right/>
      <top style="medium">
        <color rgb="FF00B0F0"/>
      </top>
      <bottom/>
      <diagonal/>
    </border>
    <border>
      <left/>
      <right style="medium">
        <color rgb="FF0070C0"/>
      </right>
      <top style="medium">
        <color rgb="FF00B0F0"/>
      </top>
      <bottom/>
      <diagonal/>
    </border>
    <border>
      <left style="medium">
        <color rgb="FF0070C0"/>
      </left>
      <right/>
      <top style="medium">
        <color rgb="FF00B0F0"/>
      </top>
      <bottom/>
      <diagonal/>
    </border>
    <border>
      <left/>
      <right style="medium">
        <color rgb="FF00B0F0"/>
      </right>
      <top style="medium">
        <color rgb="FF00B0F0"/>
      </top>
      <bottom/>
      <diagonal/>
    </border>
    <border>
      <left/>
      <right style="medium">
        <color rgb="FF0070C0"/>
      </right>
      <top/>
      <bottom style="medium">
        <color rgb="FF00B0F0"/>
      </bottom>
      <diagonal/>
    </border>
    <border>
      <left/>
      <right style="medium">
        <color rgb="FFC00000"/>
      </right>
      <top style="medium">
        <color rgb="FFFF0000"/>
      </top>
      <bottom/>
      <diagonal/>
    </border>
    <border>
      <left/>
      <right style="medium">
        <color indexed="64"/>
      </right>
      <top style="medium">
        <color rgb="FF00B0F0"/>
      </top>
      <bottom/>
      <diagonal/>
    </border>
    <border>
      <left style="medium">
        <color indexed="64"/>
      </left>
      <right/>
      <top style="medium">
        <color rgb="FF00B0F0"/>
      </top>
      <bottom/>
      <diagonal/>
    </border>
    <border>
      <left style="thin">
        <color indexed="64"/>
      </left>
      <right style="thin">
        <color indexed="64"/>
      </right>
      <top/>
      <bottom style="medium">
        <color rgb="FF00B050"/>
      </bottom>
      <diagonal/>
    </border>
    <border>
      <left/>
      <right style="medium">
        <color rgb="FF00B050"/>
      </right>
      <top style="thin">
        <color theme="1"/>
      </top>
      <bottom/>
      <diagonal/>
    </border>
    <border>
      <left style="thin">
        <color theme="1"/>
      </left>
      <right/>
      <top/>
      <bottom style="medium">
        <color rgb="FF00B050"/>
      </bottom>
      <diagonal/>
    </border>
    <border>
      <left style="medium">
        <color indexed="64"/>
      </left>
      <right/>
      <top/>
      <bottom style="medium">
        <color rgb="FF00B0F0"/>
      </bottom>
      <diagonal/>
    </border>
    <border>
      <left/>
      <right style="medium">
        <color indexed="64"/>
      </right>
      <top/>
      <bottom style="medium">
        <color rgb="FF00B0F0"/>
      </bottom>
      <diagonal/>
    </border>
    <border>
      <left/>
      <right/>
      <top style="medium">
        <color rgb="FF0070C0"/>
      </top>
      <bottom style="thin">
        <color indexed="64"/>
      </bottom>
      <diagonal/>
    </border>
    <border>
      <left/>
      <right style="thin">
        <color indexed="64"/>
      </right>
      <top style="medium">
        <color rgb="FF00B050"/>
      </top>
      <bottom/>
      <diagonal/>
    </border>
    <border>
      <left style="thin">
        <color indexed="64"/>
      </left>
      <right/>
      <top style="thin">
        <color theme="1"/>
      </top>
      <bottom/>
      <diagonal/>
    </border>
    <border>
      <left style="thin">
        <color indexed="64"/>
      </left>
      <right/>
      <top/>
      <bottom style="medium">
        <color rgb="FF00B050"/>
      </bottom>
      <diagonal/>
    </border>
    <border>
      <left style="medium">
        <color rgb="FF0070C0"/>
      </left>
      <right/>
      <top/>
      <bottom style="medium">
        <color rgb="FF0070C0"/>
      </bottom>
      <diagonal/>
    </border>
    <border>
      <left/>
      <right style="medium">
        <color rgb="FF0070C0"/>
      </right>
      <top/>
      <bottom style="medium">
        <color rgb="FF0070C0"/>
      </bottom>
      <diagonal/>
    </border>
    <border>
      <left/>
      <right style="medium">
        <color rgb="FF0070C0"/>
      </right>
      <top/>
      <bottom style="thin">
        <color indexed="64"/>
      </bottom>
      <diagonal/>
    </border>
    <border>
      <left/>
      <right/>
      <top style="medium">
        <color rgb="FF00B0F0"/>
      </top>
      <bottom style="medium">
        <color rgb="FFFF0000"/>
      </bottom>
      <diagonal/>
    </border>
    <border>
      <left/>
      <right/>
      <top style="medium">
        <color rgb="FF0070C0"/>
      </top>
      <bottom style="medium">
        <color rgb="FFFF0000"/>
      </bottom>
      <diagonal/>
    </border>
    <border>
      <left style="thin">
        <color rgb="FFFF0000"/>
      </left>
      <right/>
      <top/>
      <bottom style="medium">
        <color rgb="FFFF0000"/>
      </bottom>
      <diagonal/>
    </border>
    <border>
      <left style="thin">
        <color rgb="FF0070C0"/>
      </left>
      <right style="thin">
        <color rgb="FF0070C0"/>
      </right>
      <top style="thin">
        <color rgb="FF0070C0"/>
      </top>
      <bottom style="thin">
        <color rgb="FF0070C0"/>
      </bottom>
      <diagonal/>
    </border>
    <border>
      <left/>
      <right/>
      <top/>
      <bottom style="thin">
        <color rgb="FF0070C0"/>
      </bottom>
      <diagonal/>
    </border>
    <border>
      <left style="thin">
        <color rgb="FF0070C0"/>
      </left>
      <right/>
      <top style="thin">
        <color rgb="FF0070C0"/>
      </top>
      <bottom style="thin">
        <color rgb="FF0070C0"/>
      </bottom>
      <diagonal/>
    </border>
    <border>
      <left style="thin">
        <color rgb="FF0070C0"/>
      </left>
      <right style="thin">
        <color rgb="FF0070C0"/>
      </right>
      <top/>
      <bottom style="thin">
        <color rgb="FF0070C0"/>
      </bottom>
      <diagonal/>
    </border>
    <border>
      <left style="thin">
        <color rgb="FF0070C0"/>
      </left>
      <right/>
      <top/>
      <bottom style="thin">
        <color rgb="FF0070C0"/>
      </bottom>
      <diagonal/>
    </border>
    <border>
      <left style="medium">
        <color rgb="FFFF0000"/>
      </left>
      <right/>
      <top style="medium">
        <color rgb="FF00B0F0"/>
      </top>
      <bottom/>
      <diagonal/>
    </border>
    <border>
      <left style="thin">
        <color rgb="FF0070C0"/>
      </left>
      <right style="thin">
        <color rgb="FF0070C0"/>
      </right>
      <top style="thin">
        <color rgb="FF0070C0"/>
      </top>
      <bottom/>
      <diagonal/>
    </border>
    <border>
      <left style="medium">
        <color rgb="FF00B050"/>
      </left>
      <right/>
      <top style="thin">
        <color theme="1"/>
      </top>
      <bottom/>
      <diagonal/>
    </border>
    <border>
      <left/>
      <right style="thin">
        <color indexed="64"/>
      </right>
      <top style="thin">
        <color theme="1"/>
      </top>
      <bottom/>
      <diagonal/>
    </border>
    <border>
      <left/>
      <right style="thin">
        <color theme="1"/>
      </right>
      <top style="thin">
        <color theme="1"/>
      </top>
      <bottom/>
      <diagonal/>
    </border>
    <border>
      <left/>
      <right style="thin">
        <color theme="1"/>
      </right>
      <top/>
      <bottom/>
      <diagonal/>
    </border>
    <border>
      <left/>
      <right style="thin">
        <color theme="1"/>
      </right>
      <top/>
      <bottom style="medium">
        <color rgb="FF00B050"/>
      </bottom>
      <diagonal/>
    </border>
    <border>
      <left style="thin">
        <color rgb="FF0070C0"/>
      </left>
      <right style="thin">
        <color rgb="FF0070C0"/>
      </right>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style="thin">
        <color indexed="64"/>
      </left>
      <right style="thin">
        <color indexed="64"/>
      </right>
      <top/>
      <bottom style="medium">
        <color rgb="FFC00000"/>
      </bottom>
      <diagonal/>
    </border>
    <border>
      <left/>
      <right style="thin">
        <color indexed="64"/>
      </right>
      <top style="thin">
        <color indexed="64"/>
      </top>
      <bottom style="medium">
        <color rgb="FFC00000"/>
      </bottom>
      <diagonal/>
    </border>
    <border>
      <left style="thin">
        <color indexed="64"/>
      </left>
      <right/>
      <top style="thin">
        <color indexed="64"/>
      </top>
      <bottom style="medium">
        <color rgb="FFC00000"/>
      </bottom>
      <diagonal/>
    </border>
    <border>
      <left/>
      <right style="medium">
        <color rgb="FFC00000"/>
      </right>
      <top/>
      <bottom style="medium">
        <color rgb="FFC00000"/>
      </bottom>
      <diagonal/>
    </border>
    <border>
      <left style="medium">
        <color rgb="FFC00000"/>
      </left>
      <right/>
      <top style="medium">
        <color rgb="FFFF0000"/>
      </top>
      <bottom/>
      <diagonal/>
    </border>
  </borders>
  <cellStyleXfs count="2">
    <xf numFmtId="0" fontId="0" fillId="0" borderId="0"/>
    <xf numFmtId="0" fontId="15" fillId="0" borderId="0" applyNumberFormat="0" applyFill="0" applyBorder="0" applyAlignment="0" applyProtection="0"/>
  </cellStyleXfs>
  <cellXfs count="941">
    <xf numFmtId="0" fontId="0" fillId="0" borderId="0" xfId="0"/>
    <xf numFmtId="0" fontId="1" fillId="7" borderId="0" xfId="0" applyFont="1" applyFill="1" applyBorder="1" applyAlignment="1">
      <alignment horizontal="center" wrapText="1"/>
    </xf>
    <xf numFmtId="0" fontId="0" fillId="11" borderId="0" xfId="0" applyFill="1" applyBorder="1"/>
    <xf numFmtId="0" fontId="0" fillId="0" borderId="0" xfId="0" applyFill="1"/>
    <xf numFmtId="0" fontId="1" fillId="6" borderId="0" xfId="0" applyFont="1" applyFill="1" applyBorder="1" applyAlignment="1">
      <alignment horizontal="right" wrapText="1"/>
    </xf>
    <xf numFmtId="0" fontId="0" fillId="0" borderId="0" xfId="0" applyFill="1" applyBorder="1"/>
    <xf numFmtId="0" fontId="0" fillId="0" borderId="6" xfId="0" applyBorder="1"/>
    <xf numFmtId="0" fontId="0" fillId="0" borderId="19" xfId="0" applyBorder="1"/>
    <xf numFmtId="0" fontId="0" fillId="0" borderId="0" xfId="0" applyAlignment="1">
      <alignment horizontal="left"/>
    </xf>
    <xf numFmtId="0" fontId="0" fillId="18" borderId="0" xfId="0" applyFill="1" applyBorder="1"/>
    <xf numFmtId="0" fontId="23" fillId="15" borderId="0" xfId="0" applyFont="1" applyFill="1" applyBorder="1" applyAlignment="1">
      <alignment horizontal="left"/>
    </xf>
    <xf numFmtId="0" fontId="23" fillId="18" borderId="0" xfId="0" applyFont="1" applyFill="1" applyBorder="1" applyAlignment="1">
      <alignment horizontal="left"/>
    </xf>
    <xf numFmtId="0" fontId="19" fillId="18" borderId="0" xfId="0" applyFont="1" applyFill="1" applyBorder="1" applyAlignment="1">
      <alignment vertical="center"/>
    </xf>
    <xf numFmtId="0" fontId="6" fillId="7" borderId="32" xfId="0" applyFont="1" applyFill="1" applyBorder="1" applyAlignment="1">
      <alignment horizontal="center" vertical="center"/>
    </xf>
    <xf numFmtId="0" fontId="13" fillId="7" borderId="4" xfId="0" applyFont="1" applyFill="1" applyBorder="1" applyAlignment="1">
      <alignment vertical="center" wrapText="1"/>
    </xf>
    <xf numFmtId="0" fontId="0" fillId="15" borderId="16" xfId="0" applyFill="1" applyBorder="1"/>
    <xf numFmtId="0" fontId="10" fillId="15" borderId="16" xfId="0" applyFont="1" applyFill="1" applyBorder="1" applyAlignment="1" applyProtection="1">
      <protection locked="0"/>
    </xf>
    <xf numFmtId="0" fontId="0" fillId="15" borderId="40" xfId="0" applyFill="1" applyBorder="1"/>
    <xf numFmtId="0" fontId="10" fillId="15" borderId="40" xfId="0" applyFont="1" applyFill="1" applyBorder="1" applyAlignment="1" applyProtection="1">
      <protection locked="0"/>
    </xf>
    <xf numFmtId="0" fontId="0" fillId="15" borderId="37" xfId="0" applyFill="1" applyBorder="1"/>
    <xf numFmtId="0" fontId="0" fillId="15" borderId="41" xfId="0" applyFill="1" applyBorder="1"/>
    <xf numFmtId="0" fontId="0" fillId="18" borderId="0" xfId="0" applyFill="1" applyBorder="1" applyAlignment="1">
      <alignment horizontal="left"/>
    </xf>
    <xf numFmtId="0" fontId="0" fillId="18" borderId="39" xfId="0" applyFill="1" applyBorder="1"/>
    <xf numFmtId="0" fontId="23" fillId="18" borderId="39" xfId="0" applyFont="1" applyFill="1" applyBorder="1"/>
    <xf numFmtId="0" fontId="23" fillId="18" borderId="39" xfId="0" applyFont="1" applyFill="1" applyBorder="1" applyAlignment="1">
      <alignment horizontal="left"/>
    </xf>
    <xf numFmtId="0" fontId="3" fillId="22" borderId="39" xfId="0" applyFont="1" applyFill="1" applyBorder="1" applyAlignment="1">
      <alignment vertical="center" wrapText="1"/>
    </xf>
    <xf numFmtId="0" fontId="16" fillId="11" borderId="0" xfId="0" applyFont="1" applyFill="1" applyBorder="1" applyAlignment="1" applyProtection="1">
      <alignment horizontal="right" vertical="center" wrapText="1" indent="2"/>
      <protection locked="0"/>
    </xf>
    <xf numFmtId="0" fontId="16" fillId="6" borderId="24" xfId="0" applyFont="1" applyFill="1" applyBorder="1" applyAlignment="1" applyProtection="1">
      <alignment vertical="center" wrapText="1"/>
      <protection locked="0"/>
    </xf>
    <xf numFmtId="0" fontId="16" fillId="6" borderId="0" xfId="0" applyFont="1" applyFill="1" applyBorder="1" applyAlignment="1" applyProtection="1">
      <alignment vertical="center" wrapText="1"/>
      <protection locked="0"/>
    </xf>
    <xf numFmtId="0" fontId="16" fillId="6" borderId="36" xfId="0" applyFont="1" applyFill="1" applyBorder="1" applyAlignment="1" applyProtection="1">
      <alignment vertical="center" wrapText="1"/>
      <protection locked="0"/>
    </xf>
    <xf numFmtId="0" fontId="22" fillId="18" borderId="25" xfId="0" applyFont="1" applyFill="1" applyBorder="1" applyAlignment="1">
      <alignment vertical="center"/>
    </xf>
    <xf numFmtId="0" fontId="33" fillId="15" borderId="0" xfId="0" applyFont="1" applyFill="1" applyBorder="1" applyAlignment="1">
      <alignment horizontal="left"/>
    </xf>
    <xf numFmtId="0" fontId="33" fillId="15" borderId="0" xfId="0" applyFont="1" applyFill="1" applyBorder="1"/>
    <xf numFmtId="0" fontId="33" fillId="15" borderId="11" xfId="0" applyFont="1" applyFill="1" applyBorder="1" applyAlignment="1">
      <alignment horizontal="left"/>
    </xf>
    <xf numFmtId="0" fontId="33" fillId="15" borderId="34" xfId="0" applyFont="1" applyFill="1" applyBorder="1" applyAlignment="1">
      <alignment horizontal="left"/>
    </xf>
    <xf numFmtId="0" fontId="34" fillId="21" borderId="38" xfId="0" applyFont="1" applyFill="1" applyBorder="1" applyAlignment="1">
      <alignment vertical="center" wrapText="1"/>
    </xf>
    <xf numFmtId="0" fontId="35" fillId="15" borderId="38" xfId="0" applyFont="1" applyFill="1" applyBorder="1"/>
    <xf numFmtId="0" fontId="0" fillId="26" borderId="0" xfId="0" applyFill="1"/>
    <xf numFmtId="0" fontId="0" fillId="26" borderId="0" xfId="0" applyFill="1" applyAlignment="1">
      <alignment horizontal="left"/>
    </xf>
    <xf numFmtId="0" fontId="28" fillId="18" borderId="24" xfId="0" applyFont="1" applyFill="1" applyBorder="1" applyAlignment="1">
      <alignment vertical="center"/>
    </xf>
    <xf numFmtId="0" fontId="3" fillId="22" borderId="43" xfId="0" applyFont="1" applyFill="1" applyBorder="1" applyAlignment="1">
      <alignment vertical="center" wrapText="1"/>
    </xf>
    <xf numFmtId="0" fontId="19" fillId="18" borderId="25" xfId="0" applyFont="1" applyFill="1" applyBorder="1" applyAlignment="1">
      <alignment vertical="center"/>
    </xf>
    <xf numFmtId="0" fontId="19" fillId="15" borderId="46" xfId="0" applyFont="1" applyFill="1" applyBorder="1" applyAlignment="1">
      <alignment vertical="center"/>
    </xf>
    <xf numFmtId="0" fontId="0" fillId="26" borderId="0" xfId="0" applyFill="1" applyBorder="1"/>
    <xf numFmtId="0" fontId="0" fillId="15" borderId="16" xfId="0" applyFill="1" applyBorder="1" applyAlignment="1"/>
    <xf numFmtId="0" fontId="0" fillId="26" borderId="48" xfId="0" applyFill="1" applyBorder="1"/>
    <xf numFmtId="0" fontId="3" fillId="13" borderId="9" xfId="0" applyFont="1" applyFill="1" applyBorder="1" applyAlignment="1">
      <alignment vertical="center" wrapText="1"/>
    </xf>
    <xf numFmtId="0" fontId="1" fillId="4" borderId="11" xfId="0" applyFont="1" applyFill="1" applyBorder="1" applyAlignment="1">
      <alignment horizontal="center" wrapText="1"/>
    </xf>
    <xf numFmtId="0" fontId="1" fillId="6" borderId="12" xfId="0" applyFont="1" applyFill="1" applyBorder="1" applyAlignment="1">
      <alignment horizontal="right" wrapText="1"/>
    </xf>
    <xf numFmtId="0" fontId="16" fillId="11" borderId="12" xfId="0" applyFont="1" applyFill="1" applyBorder="1" applyAlignment="1" applyProtection="1">
      <alignment horizontal="right" vertical="center" wrapText="1" indent="2"/>
      <protection locked="0"/>
    </xf>
    <xf numFmtId="0" fontId="16" fillId="18" borderId="34" xfId="0" applyFont="1" applyFill="1" applyBorder="1" applyAlignment="1" applyProtection="1">
      <alignment horizontal="right" vertical="center" wrapText="1" indent="2"/>
      <protection locked="0"/>
    </xf>
    <xf numFmtId="0" fontId="4" fillId="0" borderId="1" xfId="0" applyFont="1" applyBorder="1" applyAlignment="1">
      <alignment horizontal="center" vertical="center"/>
    </xf>
    <xf numFmtId="0" fontId="15" fillId="0" borderId="0" xfId="1"/>
    <xf numFmtId="0" fontId="25" fillId="15" borderId="53" xfId="0" applyFont="1" applyFill="1" applyBorder="1" applyAlignment="1">
      <alignment vertical="center"/>
    </xf>
    <xf numFmtId="0" fontId="25" fillId="15" borderId="22" xfId="0" applyFont="1" applyFill="1" applyBorder="1" applyAlignment="1">
      <alignment vertical="center"/>
    </xf>
    <xf numFmtId="0" fontId="25" fillId="15" borderId="54" xfId="0" applyFont="1" applyFill="1" applyBorder="1" applyAlignment="1">
      <alignment vertical="center"/>
    </xf>
    <xf numFmtId="0" fontId="21" fillId="15" borderId="9" xfId="0" applyFont="1" applyFill="1" applyBorder="1" applyAlignment="1">
      <alignment vertical="center"/>
    </xf>
    <xf numFmtId="0" fontId="21" fillId="15" borderId="0" xfId="0" applyFont="1" applyFill="1" applyBorder="1" applyAlignment="1">
      <alignment vertical="center"/>
    </xf>
    <xf numFmtId="0" fontId="46" fillId="0" borderId="1" xfId="0" applyFont="1" applyBorder="1" applyAlignment="1">
      <alignment horizontal="center" vertical="center"/>
    </xf>
    <xf numFmtId="0" fontId="47" fillId="0" borderId="0" xfId="0" applyFont="1"/>
    <xf numFmtId="0" fontId="47" fillId="17" borderId="1" xfId="0" applyFont="1" applyFill="1" applyBorder="1" applyAlignment="1">
      <alignment horizontal="center" vertical="center"/>
    </xf>
    <xf numFmtId="0" fontId="47" fillId="17" borderId="0" xfId="0" applyFont="1" applyFill="1" applyBorder="1" applyAlignment="1">
      <alignment horizontal="center" vertical="center"/>
    </xf>
    <xf numFmtId="0" fontId="21" fillId="18" borderId="0" xfId="0" applyFont="1" applyFill="1" applyBorder="1" applyAlignment="1">
      <alignment vertical="center"/>
    </xf>
    <xf numFmtId="0" fontId="25" fillId="4" borderId="0" xfId="0" applyFont="1" applyFill="1" applyBorder="1" applyAlignment="1">
      <alignment vertical="center"/>
    </xf>
    <xf numFmtId="0" fontId="0" fillId="4" borderId="0" xfId="0" applyFill="1" applyBorder="1"/>
    <xf numFmtId="0" fontId="0" fillId="4" borderId="0" xfId="0" applyFill="1"/>
    <xf numFmtId="0" fontId="0" fillId="4" borderId="0" xfId="0" applyFill="1" applyBorder="1" applyAlignment="1">
      <alignment horizontal="center"/>
    </xf>
    <xf numFmtId="0" fontId="19" fillId="18" borderId="58" xfId="0" applyFont="1" applyFill="1" applyBorder="1" applyAlignment="1">
      <alignment vertical="center"/>
    </xf>
    <xf numFmtId="0" fontId="21" fillId="18" borderId="59" xfId="0" applyFont="1" applyFill="1" applyBorder="1" applyAlignment="1">
      <alignment vertical="center"/>
    </xf>
    <xf numFmtId="0" fontId="23" fillId="18" borderId="58" xfId="0" applyFont="1" applyFill="1" applyBorder="1" applyAlignment="1">
      <alignment horizontal="left"/>
    </xf>
    <xf numFmtId="0" fontId="14" fillId="18" borderId="59" xfId="0" applyFont="1" applyFill="1" applyBorder="1" applyAlignment="1" applyProtection="1">
      <alignment horizontal="center" vertical="center" wrapText="1"/>
    </xf>
    <xf numFmtId="0" fontId="0" fillId="18" borderId="58" xfId="0" applyFill="1" applyBorder="1" applyAlignment="1">
      <alignment horizontal="left"/>
    </xf>
    <xf numFmtId="0" fontId="0" fillId="18" borderId="60" xfId="0" applyFill="1" applyBorder="1" applyAlignment="1">
      <alignment horizontal="left"/>
    </xf>
    <xf numFmtId="0" fontId="0" fillId="18" borderId="61" xfId="0" applyFill="1" applyBorder="1"/>
    <xf numFmtId="0" fontId="0" fillId="18" borderId="62" xfId="0" applyFill="1" applyBorder="1"/>
    <xf numFmtId="0" fontId="0" fillId="18" borderId="63" xfId="0" applyFill="1" applyBorder="1" applyAlignment="1"/>
    <xf numFmtId="0" fontId="0" fillId="18" borderId="61" xfId="0" applyFill="1" applyBorder="1" applyAlignment="1"/>
    <xf numFmtId="0" fontId="10" fillId="18" borderId="61" xfId="0" applyFont="1" applyFill="1" applyBorder="1" applyAlignment="1" applyProtection="1">
      <protection locked="0"/>
    </xf>
    <xf numFmtId="0" fontId="10" fillId="18" borderId="62" xfId="0" applyFont="1" applyFill="1" applyBorder="1" applyAlignment="1" applyProtection="1">
      <protection locked="0"/>
    </xf>
    <xf numFmtId="0" fontId="19" fillId="18" borderId="47" xfId="0" applyFont="1" applyFill="1" applyBorder="1" applyAlignment="1">
      <alignment vertical="center"/>
    </xf>
    <xf numFmtId="0" fontId="13" fillId="7" borderId="5" xfId="0" applyFont="1" applyFill="1" applyBorder="1" applyAlignment="1">
      <alignment vertical="center" wrapText="1"/>
    </xf>
    <xf numFmtId="0" fontId="25" fillId="15" borderId="12" xfId="0" applyFont="1" applyFill="1" applyBorder="1" applyAlignment="1">
      <alignment horizontal="center" vertical="center"/>
    </xf>
    <xf numFmtId="0" fontId="14" fillId="15" borderId="12" xfId="0" applyFont="1" applyFill="1" applyBorder="1" applyAlignment="1" applyProtection="1">
      <alignment horizontal="center" vertical="center" wrapText="1"/>
    </xf>
    <xf numFmtId="0" fontId="0" fillId="15" borderId="35" xfId="0" applyFill="1" applyBorder="1"/>
    <xf numFmtId="0" fontId="0" fillId="18" borderId="44" xfId="0" applyFill="1" applyBorder="1"/>
    <xf numFmtId="0" fontId="25" fillId="15" borderId="69" xfId="0" applyFont="1" applyFill="1" applyBorder="1" applyAlignment="1">
      <alignment vertical="center"/>
    </xf>
    <xf numFmtId="0" fontId="25" fillId="15" borderId="15" xfId="0" applyFont="1" applyFill="1" applyBorder="1" applyAlignment="1">
      <alignment vertical="center"/>
    </xf>
    <xf numFmtId="0" fontId="25" fillId="15" borderId="70" xfId="0" applyFont="1" applyFill="1" applyBorder="1" applyAlignment="1">
      <alignment vertical="center"/>
    </xf>
    <xf numFmtId="0" fontId="25" fillId="12" borderId="70" xfId="0" applyFont="1" applyFill="1" applyBorder="1" applyAlignment="1">
      <alignment vertical="center"/>
    </xf>
    <xf numFmtId="0" fontId="25" fillId="12" borderId="69" xfId="0" applyFont="1" applyFill="1" applyBorder="1" applyAlignment="1">
      <alignment vertical="center"/>
    </xf>
    <xf numFmtId="0" fontId="25" fillId="12" borderId="15" xfId="0" applyFont="1" applyFill="1" applyBorder="1" applyAlignment="1">
      <alignment vertical="center"/>
    </xf>
    <xf numFmtId="0" fontId="19" fillId="18" borderId="73" xfId="0" applyFont="1" applyFill="1" applyBorder="1" applyAlignment="1">
      <alignment vertical="center"/>
    </xf>
    <xf numFmtId="0" fontId="19" fillId="18" borderId="74" xfId="0" applyFont="1" applyFill="1" applyBorder="1" applyAlignment="1">
      <alignment vertical="center"/>
    </xf>
    <xf numFmtId="0" fontId="22" fillId="18" borderId="75" xfId="0" applyFont="1" applyFill="1" applyBorder="1" applyAlignment="1">
      <alignment vertical="center"/>
    </xf>
    <xf numFmtId="0" fontId="28" fillId="18" borderId="76" xfId="0" applyFont="1" applyFill="1" applyBorder="1" applyAlignment="1">
      <alignment vertical="center"/>
    </xf>
    <xf numFmtId="0" fontId="19" fillId="18" borderId="75" xfId="0" applyFont="1" applyFill="1" applyBorder="1" applyAlignment="1">
      <alignment vertical="center"/>
    </xf>
    <xf numFmtId="0" fontId="21" fillId="18" borderId="74" xfId="0" applyFont="1" applyFill="1" applyBorder="1" applyAlignment="1">
      <alignment vertical="center"/>
    </xf>
    <xf numFmtId="0" fontId="21" fillId="15" borderId="79" xfId="0" applyFont="1" applyFill="1" applyBorder="1" applyAlignment="1">
      <alignment vertical="center"/>
    </xf>
    <xf numFmtId="0" fontId="17" fillId="23" borderId="73" xfId="0" applyFont="1" applyFill="1" applyBorder="1" applyAlignment="1">
      <alignment vertical="center"/>
    </xf>
    <xf numFmtId="0" fontId="17" fillId="23" borderId="58" xfId="0" applyFont="1" applyFill="1" applyBorder="1" applyAlignment="1">
      <alignment vertical="center"/>
    </xf>
    <xf numFmtId="0" fontId="21" fillId="2" borderId="59" xfId="0" applyFont="1" applyFill="1" applyBorder="1" applyAlignment="1">
      <alignment vertical="center"/>
    </xf>
    <xf numFmtId="0" fontId="25" fillId="2" borderId="59" xfId="0" applyFont="1" applyFill="1" applyBorder="1" applyAlignment="1">
      <alignment vertical="center"/>
    </xf>
    <xf numFmtId="0" fontId="14" fillId="2" borderId="59" xfId="0" applyFont="1" applyFill="1" applyBorder="1" applyAlignment="1" applyProtection="1">
      <alignment horizontal="center" vertical="center" wrapText="1"/>
    </xf>
    <xf numFmtId="0" fontId="0" fillId="2" borderId="64" xfId="0" applyFill="1" applyBorder="1"/>
    <xf numFmtId="0" fontId="25" fillId="4" borderId="10" xfId="0" applyFont="1" applyFill="1" applyBorder="1" applyAlignment="1">
      <alignment horizontal="center" vertical="center"/>
    </xf>
    <xf numFmtId="0" fontId="36" fillId="18" borderId="77" xfId="0" applyFont="1" applyFill="1" applyBorder="1" applyAlignment="1">
      <alignment horizontal="center" vertical="center"/>
    </xf>
    <xf numFmtId="0" fontId="36" fillId="18" borderId="59" xfId="0" applyFont="1" applyFill="1" applyBorder="1" applyAlignment="1">
      <alignment horizontal="center" vertical="center"/>
    </xf>
    <xf numFmtId="0" fontId="25" fillId="18" borderId="59" xfId="0" applyFont="1" applyFill="1" applyBorder="1" applyAlignment="1">
      <alignment horizontal="center" vertical="center"/>
    </xf>
    <xf numFmtId="0" fontId="6" fillId="15" borderId="12" xfId="0" applyFont="1" applyFill="1" applyBorder="1" applyAlignment="1">
      <alignment horizontal="center" vertical="center"/>
    </xf>
    <xf numFmtId="0" fontId="3" fillId="21" borderId="0" xfId="0" applyFont="1" applyFill="1" applyBorder="1" applyAlignment="1">
      <alignment vertical="center" wrapText="1"/>
    </xf>
    <xf numFmtId="0" fontId="0" fillId="15" borderId="12" xfId="0" applyFill="1" applyBorder="1"/>
    <xf numFmtId="0" fontId="23" fillId="15" borderId="12" xfId="0" applyFont="1" applyFill="1" applyBorder="1"/>
    <xf numFmtId="0" fontId="33" fillId="15" borderId="12" xfId="0" applyFont="1" applyFill="1" applyBorder="1"/>
    <xf numFmtId="0" fontId="33" fillId="15" borderId="12" xfId="0" applyFont="1" applyFill="1" applyBorder="1" applyAlignment="1">
      <alignment horizontal="left"/>
    </xf>
    <xf numFmtId="0" fontId="21" fillId="15" borderId="8" xfId="0" applyFont="1" applyFill="1" applyBorder="1" applyAlignment="1">
      <alignment vertical="center"/>
    </xf>
    <xf numFmtId="0" fontId="21" fillId="15" borderId="11" xfId="0" applyFont="1" applyFill="1" applyBorder="1" applyAlignment="1">
      <alignment vertical="center"/>
    </xf>
    <xf numFmtId="0" fontId="25" fillId="15" borderId="10" xfId="0" applyFont="1" applyFill="1" applyBorder="1" applyAlignment="1">
      <alignment horizontal="center" vertical="center"/>
    </xf>
    <xf numFmtId="0" fontId="21" fillId="15" borderId="10" xfId="0" applyFont="1" applyFill="1" applyBorder="1" applyAlignment="1">
      <alignment vertical="center"/>
    </xf>
    <xf numFmtId="0" fontId="21" fillId="15" borderId="12" xfId="0" applyFont="1" applyFill="1" applyBorder="1" applyAlignment="1">
      <alignment vertical="center"/>
    </xf>
    <xf numFmtId="0" fontId="12" fillId="18" borderId="74" xfId="0" applyFont="1" applyFill="1" applyBorder="1" applyAlignment="1">
      <alignment vertical="center"/>
    </xf>
    <xf numFmtId="0" fontId="12" fillId="18" borderId="0" xfId="0" applyFont="1" applyFill="1" applyBorder="1" applyAlignment="1">
      <alignment vertical="center"/>
    </xf>
    <xf numFmtId="0" fontId="21" fillId="18" borderId="77" xfId="0" applyFont="1" applyFill="1" applyBorder="1" applyAlignment="1">
      <alignment vertical="center"/>
    </xf>
    <xf numFmtId="0" fontId="21" fillId="4" borderId="10" xfId="0" applyFont="1" applyFill="1" applyBorder="1" applyAlignment="1">
      <alignment vertical="center"/>
    </xf>
    <xf numFmtId="0" fontId="21" fillId="4" borderId="12" xfId="0" applyFont="1" applyFill="1" applyBorder="1" applyAlignment="1">
      <alignment vertical="center"/>
    </xf>
    <xf numFmtId="0" fontId="25" fillId="4" borderId="12" xfId="0" applyFont="1" applyFill="1" applyBorder="1" applyAlignment="1">
      <alignment vertical="center"/>
    </xf>
    <xf numFmtId="0" fontId="14" fillId="4" borderId="12" xfId="0" applyFont="1" applyFill="1" applyBorder="1" applyAlignment="1" applyProtection="1">
      <alignment horizontal="center" vertical="center" wrapText="1"/>
    </xf>
    <xf numFmtId="0" fontId="0" fillId="4" borderId="35" xfId="0" applyFill="1" applyBorder="1"/>
    <xf numFmtId="0" fontId="30" fillId="14" borderId="80" xfId="0" applyFont="1" applyFill="1" applyBorder="1" applyAlignment="1">
      <alignment vertical="center"/>
    </xf>
    <xf numFmtId="0" fontId="17" fillId="14" borderId="80" xfId="0" applyFont="1" applyFill="1" applyBorder="1" applyAlignment="1">
      <alignment vertical="center"/>
    </xf>
    <xf numFmtId="0" fontId="40" fillId="14" borderId="77" xfId="0" applyFont="1" applyFill="1" applyBorder="1" applyAlignment="1">
      <alignment horizontal="center" vertical="center" wrapText="1"/>
    </xf>
    <xf numFmtId="0" fontId="17" fillId="14" borderId="73" xfId="0" applyFont="1" applyFill="1" applyBorder="1" applyAlignment="1">
      <alignment vertical="center"/>
    </xf>
    <xf numFmtId="0" fontId="17" fillId="14" borderId="60" xfId="0" applyFont="1" applyFill="1" applyBorder="1" applyAlignment="1">
      <alignment vertical="center"/>
    </xf>
    <xf numFmtId="0" fontId="30" fillId="14" borderId="86" xfId="0" applyFont="1" applyFill="1" applyBorder="1" applyAlignment="1">
      <alignment vertical="center"/>
    </xf>
    <xf numFmtId="0" fontId="17" fillId="14" borderId="86" xfId="0" applyFont="1" applyFill="1" applyBorder="1" applyAlignment="1">
      <alignment vertical="center"/>
    </xf>
    <xf numFmtId="0" fontId="40" fillId="14" borderId="64" xfId="0" applyFont="1" applyFill="1" applyBorder="1" applyAlignment="1">
      <alignment horizontal="center" vertical="center" wrapText="1"/>
    </xf>
    <xf numFmtId="0" fontId="0" fillId="27" borderId="0" xfId="0" applyFill="1"/>
    <xf numFmtId="0" fontId="0" fillId="27" borderId="0" xfId="0" applyFill="1" applyAlignment="1">
      <alignment horizontal="left"/>
    </xf>
    <xf numFmtId="0" fontId="3" fillId="28" borderId="0" xfId="0" applyFont="1" applyFill="1" applyBorder="1" applyAlignment="1">
      <alignment vertical="center" wrapText="1"/>
    </xf>
    <xf numFmtId="0" fontId="3" fillId="9" borderId="11" xfId="0" applyFont="1" applyFill="1" applyBorder="1" applyAlignment="1">
      <alignment vertical="center" wrapText="1"/>
    </xf>
    <xf numFmtId="0" fontId="16" fillId="4" borderId="11" xfId="0" applyFont="1" applyFill="1" applyBorder="1" applyAlignment="1" applyProtection="1">
      <alignment horizontal="right" vertical="center" wrapText="1" indent="2"/>
      <protection locked="0"/>
    </xf>
    <xf numFmtId="0" fontId="16" fillId="7" borderId="0" xfId="0" applyFont="1" applyFill="1" applyBorder="1" applyAlignment="1" applyProtection="1">
      <alignment horizontal="right" vertical="center" wrapText="1" indent="2"/>
      <protection locked="0"/>
    </xf>
    <xf numFmtId="0" fontId="1" fillId="6" borderId="3" xfId="0" applyFont="1" applyFill="1" applyBorder="1" applyAlignment="1">
      <alignment horizontal="right" wrapText="1"/>
    </xf>
    <xf numFmtId="0" fontId="3" fillId="13" borderId="10" xfId="0" applyFont="1" applyFill="1" applyBorder="1" applyAlignment="1">
      <alignment vertical="center" wrapText="1"/>
    </xf>
    <xf numFmtId="0" fontId="3" fillId="9" borderId="24" xfId="0" applyFont="1" applyFill="1" applyBorder="1" applyAlignment="1">
      <alignment vertical="center" wrapText="1"/>
    </xf>
    <xf numFmtId="0" fontId="16" fillId="7" borderId="0" xfId="0" applyFont="1" applyFill="1" applyBorder="1" applyAlignment="1" applyProtection="1">
      <alignment vertical="center" wrapText="1"/>
      <protection locked="0"/>
    </xf>
    <xf numFmtId="0" fontId="11" fillId="16" borderId="87" xfId="0" applyFont="1" applyFill="1" applyBorder="1" applyAlignment="1" applyProtection="1">
      <alignment vertical="center" wrapText="1"/>
      <protection locked="0"/>
    </xf>
    <xf numFmtId="0" fontId="36" fillId="18" borderId="74" xfId="0" applyFont="1" applyFill="1" applyBorder="1" applyAlignment="1">
      <alignment vertical="center"/>
    </xf>
    <xf numFmtId="0" fontId="36" fillId="18" borderId="26" xfId="0" applyFont="1" applyFill="1" applyBorder="1" applyAlignment="1">
      <alignment vertical="center"/>
    </xf>
    <xf numFmtId="0" fontId="22" fillId="11" borderId="75" xfId="0" applyFont="1" applyFill="1" applyBorder="1" applyAlignment="1">
      <alignment vertical="center"/>
    </xf>
    <xf numFmtId="0" fontId="28" fillId="11" borderId="76" xfId="0" applyFont="1" applyFill="1" applyBorder="1" applyAlignment="1">
      <alignment vertical="center"/>
    </xf>
    <xf numFmtId="0" fontId="19" fillId="11" borderId="75" xfId="0" applyFont="1" applyFill="1" applyBorder="1" applyAlignment="1">
      <alignment vertical="center"/>
    </xf>
    <xf numFmtId="0" fontId="21" fillId="11" borderId="74" xfId="0" applyFont="1" applyFill="1" applyBorder="1" applyAlignment="1">
      <alignment vertical="center"/>
    </xf>
    <xf numFmtId="0" fontId="21" fillId="11" borderId="77" xfId="0" applyFont="1" applyFill="1" applyBorder="1" applyAlignment="1">
      <alignment vertical="center"/>
    </xf>
    <xf numFmtId="0" fontId="22" fillId="11" borderId="25" xfId="0" applyFont="1" applyFill="1" applyBorder="1" applyAlignment="1">
      <alignment vertical="center"/>
    </xf>
    <xf numFmtId="0" fontId="28" fillId="11" borderId="24" xfId="0" applyFont="1" applyFill="1" applyBorder="1" applyAlignment="1">
      <alignment vertical="center"/>
    </xf>
    <xf numFmtId="0" fontId="19" fillId="11" borderId="25" xfId="0" applyFont="1" applyFill="1" applyBorder="1" applyAlignment="1">
      <alignment vertical="center"/>
    </xf>
    <xf numFmtId="0" fontId="21" fillId="11" borderId="0" xfId="0" applyFont="1" applyFill="1" applyBorder="1" applyAlignment="1">
      <alignment vertical="center"/>
    </xf>
    <xf numFmtId="0" fontId="21" fillId="11" borderId="59" xfId="0" applyFont="1" applyFill="1" applyBorder="1" applyAlignment="1">
      <alignment vertical="center"/>
    </xf>
    <xf numFmtId="0" fontId="0" fillId="11" borderId="39" xfId="0" applyFill="1" applyBorder="1"/>
    <xf numFmtId="0" fontId="3" fillId="13" borderId="47" xfId="0" applyFont="1" applyFill="1" applyBorder="1" applyAlignment="1">
      <alignment vertical="center" wrapText="1"/>
    </xf>
    <xf numFmtId="0" fontId="3" fillId="13" borderId="39" xfId="0" applyFont="1" applyFill="1" applyBorder="1" applyAlignment="1">
      <alignment vertical="center" wrapText="1"/>
    </xf>
    <xf numFmtId="0" fontId="19" fillId="11" borderId="47" xfId="0" applyFont="1" applyFill="1" applyBorder="1" applyAlignment="1">
      <alignment vertical="center"/>
    </xf>
    <xf numFmtId="0" fontId="25" fillId="11" borderId="0" xfId="0" applyFont="1" applyFill="1" applyBorder="1" applyAlignment="1">
      <alignment vertical="center"/>
    </xf>
    <xf numFmtId="0" fontId="25" fillId="11" borderId="59" xfId="0" applyFont="1" applyFill="1" applyBorder="1" applyAlignment="1">
      <alignment vertical="center"/>
    </xf>
    <xf numFmtId="0" fontId="14" fillId="11" borderId="59" xfId="0" applyFont="1" applyFill="1" applyBorder="1" applyAlignment="1" applyProtection="1">
      <alignment horizontal="center" vertical="center" wrapText="1"/>
    </xf>
    <xf numFmtId="0" fontId="0" fillId="11" borderId="64" xfId="0" applyFill="1" applyBorder="1"/>
    <xf numFmtId="0" fontId="0" fillId="11" borderId="0" xfId="0" applyFill="1" applyBorder="1" applyAlignment="1">
      <alignment horizontal="left"/>
    </xf>
    <xf numFmtId="0" fontId="27" fillId="11" borderId="0" xfId="0" applyFont="1" applyFill="1" applyBorder="1" applyAlignment="1" applyProtection="1">
      <alignment horizontal="center" vertical="center" wrapText="1"/>
      <protection locked="0"/>
    </xf>
    <xf numFmtId="0" fontId="16" fillId="11" borderId="0" xfId="0" applyFont="1" applyFill="1" applyBorder="1" applyAlignment="1" applyProtection="1">
      <alignment vertical="center" wrapText="1"/>
      <protection locked="0"/>
    </xf>
    <xf numFmtId="0" fontId="16" fillId="18" borderId="91" xfId="0" applyFont="1" applyFill="1" applyBorder="1" applyAlignment="1" applyProtection="1">
      <alignment vertical="center" wrapText="1"/>
      <protection locked="0"/>
    </xf>
    <xf numFmtId="0" fontId="3" fillId="20" borderId="24" xfId="0" applyFont="1" applyFill="1" applyBorder="1" applyAlignment="1">
      <alignment vertical="center" wrapText="1"/>
    </xf>
    <xf numFmtId="0" fontId="16" fillId="30" borderId="0" xfId="0" applyFont="1" applyFill="1" applyBorder="1" applyAlignment="1" applyProtection="1">
      <alignment vertical="center" wrapText="1"/>
      <protection locked="0"/>
    </xf>
    <xf numFmtId="0" fontId="11" fillId="31" borderId="87" xfId="0" applyFont="1" applyFill="1" applyBorder="1" applyAlignment="1" applyProtection="1">
      <alignment vertical="center" wrapText="1"/>
      <protection locked="0"/>
    </xf>
    <xf numFmtId="0" fontId="19" fillId="12" borderId="73" xfId="0" applyFont="1" applyFill="1" applyBorder="1" applyAlignment="1">
      <alignment vertical="center"/>
    </xf>
    <xf numFmtId="0" fontId="19" fillId="12" borderId="58" xfId="0" applyFont="1" applyFill="1" applyBorder="1" applyAlignment="1">
      <alignment vertical="center"/>
    </xf>
    <xf numFmtId="0" fontId="19" fillId="29" borderId="58" xfId="0" applyFont="1" applyFill="1" applyBorder="1" applyAlignment="1">
      <alignment vertical="center"/>
    </xf>
    <xf numFmtId="0" fontId="3" fillId="32" borderId="0" xfId="0" applyFont="1" applyFill="1" applyBorder="1" applyAlignment="1">
      <alignment vertical="center" wrapText="1"/>
    </xf>
    <xf numFmtId="0" fontId="16" fillId="12" borderId="0" xfId="0" applyFont="1" applyFill="1" applyBorder="1" applyAlignment="1" applyProtection="1">
      <alignment vertical="center" wrapText="1"/>
      <protection locked="0"/>
    </xf>
    <xf numFmtId="0" fontId="16" fillId="12" borderId="36" xfId="0" applyFont="1" applyFill="1" applyBorder="1" applyAlignment="1" applyProtection="1">
      <alignment vertical="center" wrapText="1"/>
      <protection locked="0"/>
    </xf>
    <xf numFmtId="0" fontId="36" fillId="15" borderId="61" xfId="0" applyFont="1" applyFill="1" applyBorder="1" applyAlignment="1">
      <alignment vertical="center"/>
    </xf>
    <xf numFmtId="0" fontId="10" fillId="15" borderId="95" xfId="0" applyFont="1" applyFill="1" applyBorder="1" applyAlignment="1" applyProtection="1">
      <protection locked="0"/>
    </xf>
    <xf numFmtId="0" fontId="0" fillId="26" borderId="0" xfId="0" applyFill="1" applyBorder="1" applyAlignment="1">
      <alignment horizontal="left"/>
    </xf>
    <xf numFmtId="0" fontId="37" fillId="26" borderId="0" xfId="0" applyFont="1" applyFill="1" applyBorder="1" applyAlignment="1">
      <alignment horizontal="center" vertical="center" wrapText="1"/>
    </xf>
    <xf numFmtId="0" fontId="45" fillId="26" borderId="0" xfId="0" applyFont="1" applyFill="1" applyBorder="1" applyAlignment="1">
      <alignment horizontal="center" vertical="center" wrapText="1"/>
    </xf>
    <xf numFmtId="0" fontId="10" fillId="26" borderId="0" xfId="0" applyFont="1" applyFill="1" applyBorder="1" applyAlignment="1" applyProtection="1">
      <protection locked="0"/>
    </xf>
    <xf numFmtId="0" fontId="0" fillId="26" borderId="0" xfId="0" applyFill="1" applyBorder="1" applyAlignment="1"/>
    <xf numFmtId="0" fontId="33" fillId="15" borderId="16" xfId="0" applyFont="1" applyFill="1" applyBorder="1"/>
    <xf numFmtId="0" fontId="16" fillId="15" borderId="16" xfId="0" applyFont="1" applyFill="1" applyBorder="1" applyAlignment="1" applyProtection="1">
      <alignment vertical="center" wrapText="1"/>
      <protection locked="0"/>
    </xf>
    <xf numFmtId="0" fontId="35" fillId="15" borderId="16" xfId="0" applyFont="1" applyFill="1" applyBorder="1"/>
    <xf numFmtId="0" fontId="6" fillId="15" borderId="16" xfId="0" applyFont="1" applyFill="1" applyBorder="1" applyAlignment="1">
      <alignment horizontal="center" vertical="center"/>
    </xf>
    <xf numFmtId="0" fontId="13" fillId="15" borderId="16" xfId="0" applyFont="1" applyFill="1" applyBorder="1" applyAlignment="1">
      <alignment horizontal="center" vertical="center" wrapText="1"/>
    </xf>
    <xf numFmtId="0" fontId="14" fillId="15" borderId="16" xfId="0" applyFont="1" applyFill="1" applyBorder="1" applyAlignment="1" applyProtection="1">
      <alignment horizontal="center" vertical="center" wrapText="1"/>
    </xf>
    <xf numFmtId="0" fontId="14" fillId="15" borderId="35" xfId="0" applyFont="1" applyFill="1" applyBorder="1" applyAlignment="1" applyProtection="1">
      <alignment horizontal="center" vertical="center" wrapText="1"/>
    </xf>
    <xf numFmtId="0" fontId="16" fillId="15" borderId="96" xfId="0" applyFont="1" applyFill="1" applyBorder="1" applyAlignment="1" applyProtection="1">
      <alignment horizontal="right" vertical="center" wrapText="1" indent="2"/>
      <protection locked="0"/>
    </xf>
    <xf numFmtId="0" fontId="55" fillId="0" borderId="0" xfId="0" applyFont="1" applyAlignment="1">
      <alignment horizontal="center" vertical="center"/>
    </xf>
    <xf numFmtId="0" fontId="55" fillId="15" borderId="97" xfId="0" applyFont="1" applyFill="1" applyBorder="1" applyAlignment="1">
      <alignment horizontal="center" vertical="center"/>
    </xf>
    <xf numFmtId="0" fontId="55" fillId="14" borderId="97" xfId="0" applyFont="1" applyFill="1" applyBorder="1" applyAlignment="1">
      <alignment horizontal="center" vertical="center"/>
    </xf>
    <xf numFmtId="0" fontId="0" fillId="4" borderId="97" xfId="0" applyFill="1" applyBorder="1"/>
    <xf numFmtId="0" fontId="0" fillId="33" borderId="0" xfId="0" applyFill="1"/>
    <xf numFmtId="0" fontId="4"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0" xfId="0" applyFont="1" applyFill="1" applyBorder="1"/>
    <xf numFmtId="0" fontId="7" fillId="0" borderId="0" xfId="0" applyFont="1"/>
    <xf numFmtId="0" fontId="7" fillId="4" borderId="97" xfId="0" applyFont="1" applyFill="1" applyBorder="1" applyAlignment="1">
      <alignment horizontal="center" vertical="center"/>
    </xf>
    <xf numFmtId="0" fontId="0" fillId="27" borderId="0" xfId="0" applyFont="1" applyFill="1"/>
    <xf numFmtId="0" fontId="25" fillId="15" borderId="0" xfId="0" applyFont="1" applyFill="1" applyBorder="1" applyAlignment="1">
      <alignment vertical="center"/>
    </xf>
    <xf numFmtId="0" fontId="14" fillId="15" borderId="0" xfId="0" applyFont="1" applyFill="1" applyBorder="1" applyAlignment="1" applyProtection="1">
      <alignment horizontal="center" vertical="center" wrapText="1"/>
    </xf>
    <xf numFmtId="0" fontId="0" fillId="15" borderId="0" xfId="0" applyFill="1" applyBorder="1"/>
    <xf numFmtId="0" fontId="60" fillId="18" borderId="39" xfId="0" applyFont="1" applyFill="1" applyBorder="1"/>
    <xf numFmtId="0" fontId="63" fillId="22" borderId="39" xfId="0" applyFont="1" applyFill="1" applyBorder="1" applyAlignment="1">
      <alignment vertical="center" wrapText="1"/>
    </xf>
    <xf numFmtId="0" fontId="16" fillId="18" borderId="61" xfId="0" applyFont="1" applyFill="1" applyBorder="1" applyAlignment="1" applyProtection="1">
      <alignment vertical="center" wrapText="1"/>
      <protection locked="0"/>
    </xf>
    <xf numFmtId="0" fontId="57" fillId="7" borderId="5" xfId="0" applyFont="1" applyFill="1" applyBorder="1" applyAlignment="1">
      <alignment vertical="center" wrapText="1"/>
    </xf>
    <xf numFmtId="0" fontId="69" fillId="11" borderId="0" xfId="0" applyFont="1" applyFill="1" applyBorder="1"/>
    <xf numFmtId="0" fontId="63" fillId="11" borderId="58" xfId="0" applyFont="1" applyFill="1" applyBorder="1" applyAlignment="1">
      <alignment vertical="center"/>
    </xf>
    <xf numFmtId="0" fontId="60" fillId="11" borderId="39" xfId="0" applyFont="1" applyFill="1" applyBorder="1"/>
    <xf numFmtId="0" fontId="60" fillId="11" borderId="0" xfId="0" applyFont="1" applyFill="1" applyBorder="1" applyAlignment="1">
      <alignment horizontal="left"/>
    </xf>
    <xf numFmtId="0" fontId="60" fillId="11" borderId="0" xfId="0" applyFont="1" applyFill="1" applyBorder="1"/>
    <xf numFmtId="0" fontId="60" fillId="11" borderId="47" xfId="0" applyFont="1" applyFill="1" applyBorder="1"/>
    <xf numFmtId="0" fontId="55" fillId="30" borderId="97" xfId="0" applyFont="1" applyFill="1" applyBorder="1" applyAlignment="1">
      <alignment horizontal="center" vertical="center" wrapText="1" readingOrder="2"/>
    </xf>
    <xf numFmtId="0" fontId="0" fillId="26" borderId="0" xfId="0" applyFill="1" applyAlignment="1">
      <alignment horizontal="right"/>
    </xf>
    <xf numFmtId="0" fontId="72" fillId="0" borderId="0" xfId="0" applyFont="1" applyAlignment="1">
      <alignment horizontal="justify" vertical="center" readingOrder="2"/>
    </xf>
    <xf numFmtId="0" fontId="73" fillId="30" borderId="0" xfId="0" applyFont="1" applyFill="1" applyAlignment="1">
      <alignment horizontal="right" vertical="center" wrapText="1" readingOrder="2"/>
    </xf>
    <xf numFmtId="0" fontId="0" fillId="30" borderId="0" xfId="0" applyFill="1" applyAlignment="1">
      <alignment horizontal="center" vertical="center" wrapText="1" readingOrder="2"/>
    </xf>
    <xf numFmtId="0" fontId="0" fillId="0" borderId="0" xfId="0" applyAlignment="1">
      <alignment horizontal="center" vertical="center" wrapText="1"/>
    </xf>
    <xf numFmtId="0" fontId="55" fillId="17" borderId="97" xfId="0" applyFont="1" applyFill="1" applyBorder="1" applyAlignment="1">
      <alignment horizontal="center" vertical="center" wrapText="1"/>
    </xf>
    <xf numFmtId="0" fontId="55" fillId="17" borderId="97" xfId="0" applyFont="1" applyFill="1" applyBorder="1" applyAlignment="1">
      <alignment horizontal="center" vertical="center" wrapText="1" readingOrder="2"/>
    </xf>
    <xf numFmtId="0" fontId="24" fillId="15" borderId="16" xfId="0" applyFont="1" applyFill="1" applyBorder="1" applyAlignment="1" applyProtection="1">
      <alignment horizontal="center" vertical="center" wrapText="1" readingOrder="2"/>
      <protection locked="0"/>
    </xf>
    <xf numFmtId="0" fontId="6" fillId="34" borderId="32" xfId="0" applyFont="1" applyFill="1" applyBorder="1" applyAlignment="1">
      <alignment horizontal="center" vertical="center"/>
    </xf>
    <xf numFmtId="0" fontId="57" fillId="34" borderId="5" xfId="0" applyFont="1" applyFill="1" applyBorder="1" applyAlignment="1">
      <alignment vertical="center" wrapText="1"/>
    </xf>
    <xf numFmtId="0" fontId="57" fillId="34" borderId="4" xfId="0" applyFont="1" applyFill="1" applyBorder="1" applyAlignment="1">
      <alignment horizontal="center" vertical="center" wrapText="1"/>
    </xf>
    <xf numFmtId="0" fontId="76" fillId="0" borderId="0" xfId="0" applyFont="1"/>
    <xf numFmtId="0" fontId="76" fillId="0" borderId="0" xfId="0" applyFont="1" applyAlignment="1">
      <alignment horizontal="justify" vertical="center" readingOrder="2"/>
    </xf>
    <xf numFmtId="0" fontId="55" fillId="15" borderId="97" xfId="0" applyFont="1" applyFill="1" applyBorder="1" applyAlignment="1">
      <alignment horizontal="center" vertical="center" wrapText="1" readingOrder="2"/>
    </xf>
    <xf numFmtId="0" fontId="0" fillId="0" borderId="0" xfId="0" applyAlignment="1">
      <alignment wrapText="1" readingOrder="2"/>
    </xf>
    <xf numFmtId="0" fontId="57" fillId="8" borderId="20" xfId="0" applyFont="1" applyFill="1" applyBorder="1" applyAlignment="1">
      <alignment vertical="center" wrapText="1"/>
    </xf>
    <xf numFmtId="0" fontId="60" fillId="18" borderId="0" xfId="0" applyFont="1" applyFill="1" applyBorder="1" applyAlignment="1">
      <alignment horizontal="left"/>
    </xf>
    <xf numFmtId="0" fontId="60" fillId="18" borderId="0" xfId="0" applyFont="1" applyFill="1" applyBorder="1"/>
    <xf numFmtId="0" fontId="55" fillId="0" borderId="103" xfId="0" applyFont="1" applyFill="1" applyBorder="1" applyAlignment="1">
      <alignment horizontal="center" vertical="center"/>
    </xf>
    <xf numFmtId="0" fontId="55" fillId="14" borderId="97" xfId="0" applyFont="1" applyFill="1" applyBorder="1" applyAlignment="1">
      <alignment horizontal="center" vertical="center" wrapText="1" readingOrder="2"/>
    </xf>
    <xf numFmtId="0" fontId="79" fillId="7" borderId="4" xfId="0" applyFont="1" applyFill="1" applyBorder="1" applyAlignment="1">
      <alignment horizontal="center" vertical="center" wrapText="1"/>
    </xf>
    <xf numFmtId="0" fontId="13" fillId="7" borderId="45" xfId="0" applyFont="1" applyFill="1" applyBorder="1" applyAlignment="1">
      <alignment vertical="center" wrapText="1"/>
    </xf>
    <xf numFmtId="0" fontId="55" fillId="30" borderId="0" xfId="0" applyFont="1" applyFill="1" applyBorder="1" applyAlignment="1">
      <alignment horizontal="center" vertical="center"/>
    </xf>
    <xf numFmtId="0" fontId="55" fillId="0" borderId="109" xfId="0" applyFont="1" applyFill="1" applyBorder="1" applyAlignment="1">
      <alignment horizontal="center" vertical="center"/>
    </xf>
    <xf numFmtId="0" fontId="75" fillId="21" borderId="0" xfId="0" applyFont="1" applyFill="1" applyBorder="1" applyAlignment="1">
      <alignment vertical="center" wrapText="1"/>
    </xf>
    <xf numFmtId="0" fontId="80" fillId="15" borderId="38" xfId="0" applyFont="1" applyFill="1" applyBorder="1"/>
    <xf numFmtId="0" fontId="81" fillId="15" borderId="12" xfId="0" applyFont="1" applyFill="1" applyBorder="1"/>
    <xf numFmtId="0" fontId="81" fillId="15" borderId="0" xfId="0" applyFont="1" applyFill="1" applyBorder="1"/>
    <xf numFmtId="0" fontId="6" fillId="23" borderId="16" xfId="0" applyFont="1" applyFill="1" applyBorder="1" applyAlignment="1">
      <alignment horizontal="center" vertical="center"/>
    </xf>
    <xf numFmtId="0" fontId="55" fillId="7" borderId="97" xfId="0" applyFont="1" applyFill="1" applyBorder="1" applyAlignment="1">
      <alignment horizontal="right" vertical="center" wrapText="1" readingOrder="2"/>
    </xf>
    <xf numFmtId="0" fontId="55" fillId="7" borderId="97" xfId="0" applyFont="1" applyFill="1" applyBorder="1" applyAlignment="1">
      <alignment horizontal="center" vertical="center" wrapText="1" readingOrder="2"/>
    </xf>
    <xf numFmtId="0" fontId="55" fillId="7" borderId="97" xfId="0" applyFont="1" applyFill="1" applyBorder="1" applyAlignment="1">
      <alignment horizontal="center" vertical="center" readingOrder="2"/>
    </xf>
    <xf numFmtId="0" fontId="3" fillId="13" borderId="0" xfId="0" applyFont="1" applyFill="1" applyBorder="1" applyAlignment="1">
      <alignment horizontal="center" vertical="center" wrapText="1"/>
    </xf>
    <xf numFmtId="0" fontId="55" fillId="2" borderId="97" xfId="0" applyFont="1" applyFill="1" applyBorder="1" applyAlignment="1">
      <alignment horizontal="center" vertical="center"/>
    </xf>
    <xf numFmtId="0" fontId="55" fillId="0" borderId="0" xfId="0" applyFont="1" applyFill="1" applyBorder="1" applyAlignment="1">
      <alignment horizontal="center" vertical="center"/>
    </xf>
    <xf numFmtId="0" fontId="55" fillId="17" borderId="97" xfId="0" applyFont="1" applyFill="1" applyBorder="1" applyAlignment="1">
      <alignment horizontal="center" vertical="center"/>
    </xf>
    <xf numFmtId="0" fontId="55" fillId="30" borderId="97" xfId="0" applyFont="1" applyFill="1" applyBorder="1" applyAlignment="1">
      <alignment horizontal="center" vertical="center"/>
    </xf>
    <xf numFmtId="0" fontId="1" fillId="4" borderId="24"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6" fillId="8" borderId="31" xfId="0" applyFont="1" applyFill="1" applyBorder="1" applyAlignment="1">
      <alignment horizontal="center" vertical="center"/>
    </xf>
    <xf numFmtId="0" fontId="50" fillId="15" borderId="42" xfId="0" applyFont="1" applyFill="1" applyBorder="1" applyAlignment="1">
      <alignment horizontal="center" vertical="center"/>
    </xf>
    <xf numFmtId="0" fontId="6" fillId="8" borderId="33" xfId="0" applyFont="1" applyFill="1" applyBorder="1" applyAlignment="1">
      <alignment horizontal="center" vertical="center"/>
    </xf>
    <xf numFmtId="0" fontId="0" fillId="0" borderId="0" xfId="0" applyFill="1" applyBorder="1" applyAlignment="1">
      <alignment horizontal="center"/>
    </xf>
    <xf numFmtId="0" fontId="3" fillId="25" borderId="0" xfId="0" applyFont="1" applyFill="1" applyBorder="1" applyAlignment="1">
      <alignment horizontal="center" vertical="center" wrapText="1"/>
    </xf>
    <xf numFmtId="0" fontId="3" fillId="25" borderId="25" xfId="0" applyFont="1" applyFill="1" applyBorder="1" applyAlignment="1">
      <alignment horizontal="center" vertical="center" wrapText="1"/>
    </xf>
    <xf numFmtId="0" fontId="3" fillId="13" borderId="12" xfId="0" applyFont="1" applyFill="1" applyBorder="1" applyAlignment="1">
      <alignment horizontal="center" vertical="center" wrapText="1"/>
    </xf>
    <xf numFmtId="0" fontId="27" fillId="15" borderId="16" xfId="0" applyFont="1" applyFill="1" applyBorder="1" applyAlignment="1" applyProtection="1">
      <alignment horizontal="center" vertical="center" wrapText="1"/>
      <protection locked="0"/>
    </xf>
    <xf numFmtId="0" fontId="0" fillId="35" borderId="0" xfId="0" applyFill="1"/>
    <xf numFmtId="0" fontId="29" fillId="35" borderId="0" xfId="0" applyFont="1" applyFill="1"/>
    <xf numFmtId="0" fontId="53" fillId="35" borderId="0" xfId="0" applyFont="1" applyFill="1"/>
    <xf numFmtId="0" fontId="0" fillId="35" borderId="0" xfId="0" applyFill="1" applyBorder="1" applyAlignment="1">
      <alignment vertical="center"/>
    </xf>
    <xf numFmtId="0" fontId="29" fillId="35" borderId="0" xfId="0" applyFont="1" applyFill="1" applyAlignment="1"/>
    <xf numFmtId="0" fontId="0" fillId="35" borderId="0" xfId="0" applyFill="1" applyBorder="1"/>
    <xf numFmtId="0" fontId="40" fillId="35" borderId="0" xfId="0" applyFont="1" applyFill="1" applyBorder="1" applyAlignment="1">
      <alignment vertical="center" wrapText="1"/>
    </xf>
    <xf numFmtId="0" fontId="22" fillId="35" borderId="0" xfId="0" applyFont="1" applyFill="1" applyBorder="1" applyAlignment="1">
      <alignment vertical="center" wrapText="1"/>
    </xf>
    <xf numFmtId="0" fontId="0" fillId="35" borderId="0" xfId="0" applyFont="1" applyFill="1" applyBorder="1"/>
    <xf numFmtId="0" fontId="15" fillId="35" borderId="0" xfId="1" applyFill="1" applyBorder="1"/>
    <xf numFmtId="0" fontId="0" fillId="35" borderId="0" xfId="0" applyFill="1" applyAlignment="1">
      <alignment horizontal="left"/>
    </xf>
    <xf numFmtId="0" fontId="85" fillId="0" borderId="0" xfId="0" applyFont="1" applyAlignment="1">
      <alignment horizontal="right" vertical="center" wrapText="1" readingOrder="2"/>
    </xf>
    <xf numFmtId="0" fontId="57" fillId="8" borderId="42" xfId="0" applyFont="1" applyFill="1" applyBorder="1" applyAlignment="1">
      <alignment vertical="center" wrapText="1"/>
    </xf>
    <xf numFmtId="0" fontId="1" fillId="6" borderId="0" xfId="0" applyFont="1" applyFill="1" applyBorder="1" applyAlignment="1">
      <alignment horizontal="right" vertical="center" wrapText="1"/>
    </xf>
    <xf numFmtId="0" fontId="51" fillId="6" borderId="0" xfId="0" applyFont="1" applyFill="1" applyBorder="1" applyAlignment="1">
      <alignment horizontal="right" vertical="center" wrapText="1"/>
    </xf>
    <xf numFmtId="0" fontId="25" fillId="2" borderId="97" xfId="0" applyFont="1" applyFill="1" applyBorder="1" applyAlignment="1">
      <alignment horizontal="center" vertical="center" wrapText="1" readingOrder="2"/>
    </xf>
    <xf numFmtId="0" fontId="67" fillId="2" borderId="97" xfId="0" applyFont="1" applyFill="1" applyBorder="1" applyAlignment="1">
      <alignment horizontal="center" vertical="center" wrapText="1" readingOrder="2"/>
    </xf>
    <xf numFmtId="0" fontId="55" fillId="2" borderId="97" xfId="0" applyFont="1" applyFill="1" applyBorder="1" applyAlignment="1">
      <alignment horizontal="center" vertical="center" wrapText="1" readingOrder="2"/>
    </xf>
    <xf numFmtId="0" fontId="58" fillId="7" borderId="5" xfId="0" applyFont="1" applyFill="1" applyBorder="1" applyAlignment="1">
      <alignment horizontal="center" vertical="center" wrapText="1"/>
    </xf>
    <xf numFmtId="0" fontId="87" fillId="0" borderId="0" xfId="0" applyFont="1" applyAlignment="1">
      <alignment horizontal="justify" vertical="center" wrapText="1" readingOrder="2"/>
    </xf>
    <xf numFmtId="0" fontId="86" fillId="0" borderId="0" xfId="0" applyFont="1" applyAlignment="1">
      <alignment wrapText="1"/>
    </xf>
    <xf numFmtId="0" fontId="89" fillId="0" borderId="0" xfId="0" applyFont="1" applyAlignment="1">
      <alignment horizontal="justify" vertical="center" wrapText="1" readingOrder="2"/>
    </xf>
    <xf numFmtId="0" fontId="1" fillId="7" borderId="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61" fillId="6" borderId="0" xfId="0" applyFont="1" applyFill="1" applyBorder="1" applyAlignment="1">
      <alignment horizontal="right" vertical="center" wrapText="1"/>
    </xf>
    <xf numFmtId="0" fontId="8" fillId="6" borderId="12" xfId="0" applyFont="1" applyFill="1" applyBorder="1" applyAlignment="1">
      <alignment horizontal="left" vertical="center" wrapText="1"/>
    </xf>
    <xf numFmtId="0" fontId="61" fillId="6" borderId="12" xfId="0" applyFont="1" applyFill="1" applyBorder="1" applyAlignment="1">
      <alignment horizontal="right" vertical="center" wrapText="1"/>
    </xf>
    <xf numFmtId="0" fontId="1" fillId="4" borderId="11" xfId="0" applyFont="1" applyFill="1" applyBorder="1" applyAlignment="1">
      <alignment horizontal="right" vertical="center" wrapText="1"/>
    </xf>
    <xf numFmtId="0" fontId="3" fillId="9" borderId="11" xfId="0" applyFont="1" applyFill="1" applyBorder="1" applyAlignment="1">
      <alignment horizontal="center" vertical="center" wrapText="1"/>
    </xf>
    <xf numFmtId="0" fontId="61" fillId="7" borderId="0" xfId="0" applyFont="1" applyFill="1" applyBorder="1" applyAlignment="1">
      <alignment horizontal="center" vertical="top" wrapText="1"/>
    </xf>
    <xf numFmtId="0" fontId="90" fillId="0" borderId="0" xfId="0" applyFont="1" applyAlignment="1">
      <alignment horizontal="center" vertical="center" wrapText="1"/>
    </xf>
    <xf numFmtId="0" fontId="27" fillId="11" borderId="0" xfId="0" applyFont="1" applyFill="1" applyBorder="1" applyAlignment="1" applyProtection="1">
      <alignment horizontal="right" vertical="center" wrapText="1" indent="8"/>
      <protection locked="0"/>
    </xf>
    <xf numFmtId="0" fontId="57" fillId="8" borderId="20" xfId="0" applyFont="1" applyFill="1" applyBorder="1" applyAlignment="1">
      <alignment horizontal="center" vertical="center" wrapText="1"/>
    </xf>
    <xf numFmtId="0" fontId="92" fillId="0" borderId="0" xfId="0" applyFont="1" applyAlignment="1">
      <alignment horizontal="justify" vertical="center" readingOrder="2"/>
    </xf>
    <xf numFmtId="0" fontId="60" fillId="15" borderId="12" xfId="0" applyFont="1" applyFill="1" applyBorder="1"/>
    <xf numFmtId="0" fontId="60" fillId="15" borderId="0" xfId="0" applyFont="1" applyFill="1" applyBorder="1"/>
    <xf numFmtId="0" fontId="63" fillId="21" borderId="38" xfId="0" applyFont="1" applyFill="1" applyBorder="1" applyAlignment="1">
      <alignment vertical="center" wrapText="1"/>
    </xf>
    <xf numFmtId="0" fontId="8" fillId="6" borderId="0" xfId="0" applyFont="1" applyFill="1" applyBorder="1" applyAlignment="1">
      <alignment horizontal="right" vertical="center" wrapText="1"/>
    </xf>
    <xf numFmtId="0" fontId="6" fillId="7" borderId="33" xfId="0" applyFont="1" applyFill="1" applyBorder="1" applyAlignment="1">
      <alignment horizontal="center" vertical="center"/>
    </xf>
    <xf numFmtId="0" fontId="1" fillId="6" borderId="0" xfId="0" applyFont="1" applyFill="1" applyBorder="1" applyAlignment="1">
      <alignment horizontal="center" vertical="center" wrapText="1"/>
    </xf>
    <xf numFmtId="0" fontId="56" fillId="7" borderId="5" xfId="0" applyFont="1" applyFill="1" applyBorder="1" applyAlignment="1">
      <alignment vertical="center" wrapText="1"/>
    </xf>
    <xf numFmtId="0" fontId="69" fillId="18" borderId="61" xfId="0" applyFont="1" applyFill="1" applyBorder="1"/>
    <xf numFmtId="0" fontId="61" fillId="6"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55" fillId="0" borderId="97" xfId="0" applyFont="1" applyFill="1" applyBorder="1" applyAlignment="1">
      <alignment horizontal="center" vertical="center"/>
    </xf>
    <xf numFmtId="0" fontId="55" fillId="0" borderId="97" xfId="0" applyFont="1" applyFill="1" applyBorder="1" applyAlignment="1">
      <alignment horizontal="center" vertical="center" wrapText="1" readingOrder="2"/>
    </xf>
    <xf numFmtId="0" fontId="55" fillId="0" borderId="103" xfId="0" applyFont="1" applyFill="1" applyBorder="1" applyAlignment="1">
      <alignment horizontal="center" vertical="center" wrapText="1" readingOrder="2"/>
    </xf>
    <xf numFmtId="0" fontId="55" fillId="0" borderId="103" xfId="0" applyFont="1" applyFill="1" applyBorder="1" applyAlignment="1">
      <alignment horizontal="center" vertical="center" wrapText="1"/>
    </xf>
    <xf numFmtId="0" fontId="58" fillId="6" borderId="18" xfId="0" applyFont="1" applyFill="1" applyBorder="1" applyAlignment="1">
      <alignment vertical="center" wrapText="1"/>
    </xf>
    <xf numFmtId="0" fontId="58" fillId="6" borderId="19" xfId="0" applyFont="1" applyFill="1" applyBorder="1" applyAlignment="1">
      <alignment vertical="center" wrapText="1"/>
    </xf>
    <xf numFmtId="0" fontId="6" fillId="6" borderId="17" xfId="0" applyFont="1" applyFill="1" applyBorder="1" applyAlignment="1">
      <alignment vertical="center"/>
    </xf>
    <xf numFmtId="0" fontId="6" fillId="6" borderId="0" xfId="0" applyFont="1" applyFill="1" applyBorder="1" applyAlignment="1">
      <alignment vertical="center"/>
    </xf>
    <xf numFmtId="0" fontId="6" fillId="6" borderId="42" xfId="0" applyFont="1" applyFill="1" applyBorder="1" applyAlignment="1">
      <alignment vertical="center"/>
    </xf>
    <xf numFmtId="0" fontId="58" fillId="6" borderId="45" xfId="0" applyFont="1" applyFill="1" applyBorder="1" applyAlignment="1">
      <alignment vertical="center" wrapText="1"/>
    </xf>
    <xf numFmtId="0" fontId="55" fillId="0" borderId="1" xfId="0" applyFont="1" applyFill="1" applyBorder="1" applyAlignment="1">
      <alignment horizontal="center" vertical="center"/>
    </xf>
    <xf numFmtId="0" fontId="51" fillId="0" borderId="1" xfId="0" applyFont="1" applyFill="1" applyBorder="1" applyAlignment="1">
      <alignment wrapText="1"/>
    </xf>
    <xf numFmtId="0" fontId="88" fillId="0" borderId="0" xfId="0" applyFont="1" applyFill="1" applyAlignment="1">
      <alignment horizontal="justify" vertical="center" readingOrder="2"/>
    </xf>
    <xf numFmtId="0" fontId="87" fillId="0" borderId="0" xfId="0" applyFont="1" applyFill="1"/>
    <xf numFmtId="0" fontId="0" fillId="27" borderId="0" xfId="0" applyFill="1" applyAlignment="1">
      <alignment readingOrder="2"/>
    </xf>
    <xf numFmtId="0" fontId="55" fillId="0" borderId="0" xfId="0" applyFont="1" applyFill="1" applyBorder="1" applyAlignment="1">
      <alignment horizontal="center" vertical="center" readingOrder="2"/>
    </xf>
    <xf numFmtId="0" fontId="0" fillId="0" borderId="0" xfId="0" applyFont="1" applyAlignment="1">
      <alignment horizontal="right" vertical="top" readingOrder="2"/>
    </xf>
    <xf numFmtId="0" fontId="0" fillId="6" borderId="1" xfId="0" applyFill="1" applyBorder="1" applyAlignment="1">
      <alignment horizontal="center" vertical="center"/>
    </xf>
    <xf numFmtId="0" fontId="97" fillId="12" borderId="1" xfId="0" applyFont="1" applyFill="1" applyBorder="1" applyAlignment="1">
      <alignment horizontal="right" vertical="top" wrapText="1" readingOrder="2"/>
    </xf>
    <xf numFmtId="0" fontId="1" fillId="12" borderId="1" xfId="0" applyFont="1" applyFill="1" applyBorder="1" applyAlignment="1">
      <alignment horizontal="right" vertical="top" wrapText="1" readingOrder="2"/>
    </xf>
    <xf numFmtId="0" fontId="61" fillId="0" borderId="0" xfId="0" applyFont="1" applyAlignment="1">
      <alignment horizontal="center" vertical="center"/>
    </xf>
    <xf numFmtId="0" fontId="61" fillId="0" borderId="0" xfId="0" applyFont="1" applyAlignment="1">
      <alignment vertical="center"/>
    </xf>
    <xf numFmtId="0" fontId="99" fillId="12" borderId="1" xfId="0" applyFont="1" applyFill="1" applyBorder="1" applyAlignment="1">
      <alignment horizontal="right" vertical="top" wrapText="1" readingOrder="2"/>
    </xf>
    <xf numFmtId="0" fontId="19" fillId="12" borderId="1" xfId="0" applyFont="1" applyFill="1" applyBorder="1" applyAlignment="1">
      <alignment horizontal="right" vertical="top" wrapText="1" readingOrder="2"/>
    </xf>
    <xf numFmtId="0" fontId="0" fillId="11" borderId="1" xfId="0" applyFill="1" applyBorder="1" applyAlignment="1">
      <alignment horizontal="center" vertical="center"/>
    </xf>
    <xf numFmtId="0" fontId="108" fillId="23" borderId="0" xfId="0" applyFont="1" applyFill="1" applyAlignment="1">
      <alignment horizontal="center" vertical="center" readingOrder="2"/>
    </xf>
    <xf numFmtId="0" fontId="109" fillId="25" borderId="25" xfId="0" applyFont="1" applyFill="1" applyBorder="1" applyAlignment="1">
      <alignment horizontal="center" vertical="center" wrapText="1"/>
    </xf>
    <xf numFmtId="0" fontId="110" fillId="6" borderId="1" xfId="0" applyFont="1" applyFill="1" applyBorder="1" applyAlignment="1">
      <alignment horizontal="right" vertical="top" wrapText="1" readingOrder="2"/>
    </xf>
    <xf numFmtId="0" fontId="98" fillId="6" borderId="1" xfId="0" applyFont="1" applyFill="1" applyBorder="1" applyAlignment="1">
      <alignment horizontal="right" vertical="top" wrapText="1" readingOrder="2"/>
    </xf>
    <xf numFmtId="0" fontId="106" fillId="6" borderId="1" xfId="0" applyFont="1" applyFill="1" applyBorder="1" applyAlignment="1">
      <alignment horizontal="right" vertical="top" wrapText="1" readingOrder="2"/>
    </xf>
    <xf numFmtId="0" fontId="107" fillId="6" borderId="1" xfId="0" applyFont="1" applyFill="1" applyBorder="1" applyAlignment="1">
      <alignment horizontal="right" vertical="top" wrapText="1" readingOrder="2"/>
    </xf>
    <xf numFmtId="0" fontId="60" fillId="36" borderId="0" xfId="0" applyFont="1" applyFill="1" applyAlignment="1"/>
    <xf numFmtId="0" fontId="98" fillId="6" borderId="1" xfId="0" applyFont="1" applyFill="1" applyBorder="1" applyAlignment="1">
      <alignment horizontal="center" vertical="top" wrapText="1" readingOrder="2"/>
    </xf>
    <xf numFmtId="0" fontId="98" fillId="6" borderId="1" xfId="0" applyFont="1" applyFill="1" applyBorder="1" applyAlignment="1">
      <alignment vertical="center" wrapText="1" readingOrder="2"/>
    </xf>
    <xf numFmtId="0" fontId="98" fillId="6" borderId="1" xfId="0" applyFont="1" applyFill="1" applyBorder="1" applyAlignment="1">
      <alignment horizontal="center" vertical="center" wrapText="1" readingOrder="2"/>
    </xf>
    <xf numFmtId="0" fontId="112" fillId="6" borderId="1" xfId="0" applyFont="1" applyFill="1" applyBorder="1" applyAlignment="1">
      <alignment horizontal="right" vertical="top" wrapText="1" readingOrder="2"/>
    </xf>
    <xf numFmtId="0" fontId="28" fillId="6" borderId="1" xfId="0" applyFont="1" applyFill="1" applyBorder="1" applyAlignment="1">
      <alignment horizontal="right" vertical="top" wrapText="1" readingOrder="2"/>
    </xf>
    <xf numFmtId="0" fontId="63" fillId="23" borderId="0" xfId="0" applyFont="1" applyFill="1" applyAlignment="1">
      <alignment horizontal="center" vertical="top" readingOrder="2"/>
    </xf>
    <xf numFmtId="0" fontId="17" fillId="35" borderId="0" xfId="0" applyFont="1" applyFill="1" applyAlignment="1">
      <alignment horizontal="center" vertical="top" readingOrder="2"/>
    </xf>
    <xf numFmtId="0" fontId="17" fillId="39" borderId="0" xfId="0" applyFont="1" applyFill="1" applyAlignment="1">
      <alignment horizontal="center" vertical="top" readingOrder="2"/>
    </xf>
    <xf numFmtId="0" fontId="113" fillId="6" borderId="1" xfId="0" applyFont="1" applyFill="1" applyBorder="1" applyAlignment="1">
      <alignment horizontal="right" vertical="top" wrapText="1" readingOrder="2"/>
    </xf>
    <xf numFmtId="0" fontId="21" fillId="6" borderId="1" xfId="0" applyFont="1" applyFill="1" applyBorder="1" applyAlignment="1">
      <alignment horizontal="right" vertical="top" wrapText="1" readingOrder="2"/>
    </xf>
    <xf numFmtId="0" fontId="0" fillId="0" borderId="0" xfId="0" applyFill="1" applyBorder="1" applyAlignment="1">
      <alignment horizontal="center" vertical="center"/>
    </xf>
    <xf numFmtId="0" fontId="75" fillId="0" borderId="0" xfId="0" applyFont="1" applyFill="1" applyBorder="1" applyAlignment="1">
      <alignment horizontal="center" vertical="center" wrapText="1"/>
    </xf>
    <xf numFmtId="0" fontId="28" fillId="0" borderId="0" xfId="0" applyFont="1" applyFill="1" applyBorder="1" applyAlignment="1">
      <alignment horizontal="right" vertical="top" wrapText="1" readingOrder="2"/>
    </xf>
    <xf numFmtId="0" fontId="0" fillId="15" borderId="0" xfId="0" applyFill="1"/>
    <xf numFmtId="0" fontId="114" fillId="11" borderId="0" xfId="0" applyFont="1" applyFill="1" applyAlignment="1">
      <alignment horizontal="center" vertical="top" readingOrder="2"/>
    </xf>
    <xf numFmtId="0" fontId="63" fillId="15" borderId="0" xfId="0" applyFont="1" applyFill="1" applyAlignment="1"/>
    <xf numFmtId="0" fontId="61" fillId="15" borderId="0" xfId="0" applyFont="1" applyFill="1" applyAlignment="1">
      <alignment horizontal="center" vertical="center"/>
    </xf>
    <xf numFmtId="0" fontId="1" fillId="15" borderId="0" xfId="0" applyFont="1" applyFill="1" applyAlignment="1">
      <alignment horizontal="center" vertical="center"/>
    </xf>
    <xf numFmtId="0" fontId="0" fillId="34" borderId="0" xfId="0" applyFill="1"/>
    <xf numFmtId="0" fontId="115" fillId="34" borderId="0" xfId="0" applyFont="1" applyFill="1" applyAlignment="1">
      <alignment vertical="center"/>
    </xf>
    <xf numFmtId="0" fontId="65" fillId="27" borderId="0" xfId="0" applyFont="1" applyFill="1" applyAlignment="1">
      <alignment horizontal="right" indent="14"/>
    </xf>
    <xf numFmtId="0" fontId="60" fillId="27" borderId="0" xfId="0" applyFont="1" applyFill="1" applyAlignment="1">
      <alignment vertical="center"/>
    </xf>
    <xf numFmtId="0" fontId="119" fillId="18" borderId="58" xfId="0" applyFont="1" applyFill="1" applyBorder="1" applyAlignment="1">
      <alignment vertical="center"/>
    </xf>
    <xf numFmtId="0" fontId="120" fillId="18" borderId="39" xfId="0" applyFont="1" applyFill="1" applyBorder="1"/>
    <xf numFmtId="0" fontId="120" fillId="18" borderId="0" xfId="0" applyFont="1" applyFill="1" applyBorder="1" applyAlignment="1">
      <alignment horizontal="left"/>
    </xf>
    <xf numFmtId="0" fontId="120" fillId="18" borderId="39" xfId="0" applyFont="1" applyFill="1" applyBorder="1" applyAlignment="1">
      <alignment horizontal="left"/>
    </xf>
    <xf numFmtId="0" fontId="122" fillId="18" borderId="25" xfId="0" applyFont="1" applyFill="1" applyBorder="1" applyAlignment="1">
      <alignment vertical="center"/>
    </xf>
    <xf numFmtId="0" fontId="123" fillId="18" borderId="24" xfId="0" applyFont="1" applyFill="1" applyBorder="1" applyAlignment="1">
      <alignment vertical="center"/>
    </xf>
    <xf numFmtId="0" fontId="124" fillId="18" borderId="39" xfId="0" applyFont="1" applyFill="1" applyBorder="1"/>
    <xf numFmtId="0" fontId="125" fillId="22" borderId="43" xfId="0" applyFont="1" applyFill="1" applyBorder="1" applyAlignment="1">
      <alignment vertical="center" wrapText="1"/>
    </xf>
    <xf numFmtId="0" fontId="124" fillId="18" borderId="0" xfId="0" applyFont="1" applyFill="1" applyBorder="1" applyAlignment="1">
      <alignment horizontal="left"/>
    </xf>
    <xf numFmtId="0" fontId="124" fillId="18" borderId="39" xfId="0" applyFont="1" applyFill="1" applyBorder="1" applyAlignment="1">
      <alignment horizontal="left"/>
    </xf>
    <xf numFmtId="0" fontId="125" fillId="22" borderId="39" xfId="0" applyFont="1" applyFill="1" applyBorder="1" applyAlignment="1">
      <alignment vertical="center" wrapText="1"/>
    </xf>
    <xf numFmtId="0" fontId="125" fillId="18" borderId="47" xfId="0" applyFont="1" applyFill="1" applyBorder="1" applyAlignment="1">
      <alignment vertical="center"/>
    </xf>
    <xf numFmtId="0" fontId="124" fillId="18" borderId="0" xfId="0" applyFont="1" applyFill="1" applyBorder="1"/>
    <xf numFmtId="0" fontId="124" fillId="18" borderId="44" xfId="0" applyFont="1" applyFill="1" applyBorder="1"/>
    <xf numFmtId="0" fontId="125" fillId="18" borderId="58" xfId="0" applyFont="1" applyFill="1" applyBorder="1" applyAlignment="1">
      <alignment vertical="center"/>
    </xf>
    <xf numFmtId="0" fontId="124" fillId="18" borderId="58" xfId="0" applyFont="1" applyFill="1" applyBorder="1" applyAlignment="1">
      <alignment horizontal="left"/>
    </xf>
    <xf numFmtId="0" fontId="126" fillId="11" borderId="58" xfId="0" applyFont="1" applyFill="1" applyBorder="1" applyAlignment="1">
      <alignment horizontal="left"/>
    </xf>
    <xf numFmtId="0" fontId="126" fillId="11" borderId="60" xfId="0" applyFont="1" applyFill="1" applyBorder="1" applyAlignment="1">
      <alignment horizontal="left"/>
    </xf>
    <xf numFmtId="0" fontId="23" fillId="11" borderId="39" xfId="0" applyFont="1" applyFill="1" applyBorder="1"/>
    <xf numFmtId="0" fontId="23" fillId="11" borderId="0" xfId="0" applyFont="1" applyFill="1" applyBorder="1" applyAlignment="1">
      <alignment horizontal="left"/>
    </xf>
    <xf numFmtId="0" fontId="23" fillId="11" borderId="39" xfId="0" applyFont="1" applyFill="1" applyBorder="1" applyAlignment="1">
      <alignment horizontal="left"/>
    </xf>
    <xf numFmtId="0" fontId="23" fillId="11" borderId="0" xfId="0" applyFont="1" applyFill="1" applyBorder="1"/>
    <xf numFmtId="0" fontId="23" fillId="11" borderId="47" xfId="0" applyFont="1" applyFill="1" applyBorder="1" applyAlignment="1"/>
    <xf numFmtId="0" fontId="23" fillId="11" borderId="39" xfId="0" applyFont="1" applyFill="1" applyBorder="1" applyAlignment="1" applyProtection="1">
      <protection locked="0"/>
    </xf>
    <xf numFmtId="0" fontId="23" fillId="11" borderId="0" xfId="0" applyFont="1" applyFill="1" applyBorder="1" applyAlignment="1" applyProtection="1">
      <protection locked="0"/>
    </xf>
    <xf numFmtId="0" fontId="121" fillId="18" borderId="58" xfId="0" applyFont="1" applyFill="1" applyBorder="1" applyAlignment="1">
      <alignment vertical="center"/>
    </xf>
    <xf numFmtId="0" fontId="120" fillId="18" borderId="58" xfId="0" applyFont="1" applyFill="1" applyBorder="1" applyAlignment="1">
      <alignment horizontal="left"/>
    </xf>
    <xf numFmtId="0" fontId="124" fillId="26" borderId="0" xfId="0" applyFont="1" applyFill="1" applyBorder="1"/>
    <xf numFmtId="0" fontId="127" fillId="15" borderId="11" xfId="0" applyFont="1" applyFill="1" applyBorder="1" applyAlignment="1">
      <alignment horizontal="left"/>
    </xf>
    <xf numFmtId="0" fontId="127" fillId="15" borderId="34" xfId="0" applyFont="1" applyFill="1" applyBorder="1" applyAlignment="1">
      <alignment horizontal="left"/>
    </xf>
    <xf numFmtId="0" fontId="128" fillId="15" borderId="11" xfId="0" applyFont="1" applyFill="1" applyBorder="1" applyAlignment="1">
      <alignment vertical="center"/>
    </xf>
    <xf numFmtId="0" fontId="35" fillId="15" borderId="11" xfId="0" applyFont="1" applyFill="1" applyBorder="1" applyAlignment="1">
      <alignment horizontal="left"/>
    </xf>
    <xf numFmtId="0" fontId="35" fillId="15" borderId="34" xfId="0" applyFont="1" applyFill="1" applyBorder="1" applyAlignment="1">
      <alignment horizontal="left"/>
    </xf>
    <xf numFmtId="0" fontId="35" fillId="15" borderId="12" xfId="0" applyFont="1" applyFill="1" applyBorder="1"/>
    <xf numFmtId="0" fontId="35" fillId="15" borderId="0" xfId="0" applyFont="1" applyFill="1" applyBorder="1" applyAlignment="1">
      <alignment horizontal="left"/>
    </xf>
    <xf numFmtId="0" fontId="35" fillId="15" borderId="12" xfId="0" applyFont="1" applyFill="1" applyBorder="1" applyAlignment="1">
      <alignment horizontal="left"/>
    </xf>
    <xf numFmtId="0" fontId="120" fillId="18" borderId="0" xfId="0" applyFont="1" applyFill="1" applyBorder="1"/>
    <xf numFmtId="0" fontId="120" fillId="18" borderId="44" xfId="0" applyFont="1" applyFill="1" applyBorder="1"/>
    <xf numFmtId="0" fontId="1" fillId="7" borderId="0"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3" fillId="13" borderId="111" xfId="0" applyFont="1" applyFill="1" applyBorder="1" applyAlignment="1">
      <alignment vertical="center" wrapText="1"/>
    </xf>
    <xf numFmtId="0" fontId="3" fillId="13" borderId="112" xfId="0" applyFont="1" applyFill="1" applyBorder="1" applyAlignment="1">
      <alignment vertical="center" wrapText="1"/>
    </xf>
    <xf numFmtId="0" fontId="1" fillId="4" borderId="113" xfId="0" applyFont="1" applyFill="1" applyBorder="1" applyAlignment="1">
      <alignment horizontal="center" vertical="center" wrapText="1"/>
    </xf>
    <xf numFmtId="0" fontId="1" fillId="6" borderId="114" xfId="0" applyFont="1" applyFill="1" applyBorder="1" applyAlignment="1">
      <alignment horizontal="right" wrapText="1"/>
    </xf>
    <xf numFmtId="0" fontId="3" fillId="13" borderId="114" xfId="0" applyFont="1" applyFill="1" applyBorder="1" applyAlignment="1">
      <alignment horizontal="center" vertical="center" wrapText="1"/>
    </xf>
    <xf numFmtId="0" fontId="1" fillId="4" borderId="113" xfId="0" applyFont="1" applyFill="1" applyBorder="1" applyAlignment="1">
      <alignment horizontal="center" wrapText="1"/>
    </xf>
    <xf numFmtId="0" fontId="3" fillId="9" borderId="113" xfId="0" applyFont="1" applyFill="1" applyBorder="1" applyAlignment="1">
      <alignment vertical="center" wrapText="1"/>
    </xf>
    <xf numFmtId="0" fontId="1" fillId="6" borderId="114" xfId="0" applyFont="1" applyFill="1" applyBorder="1" applyAlignment="1">
      <alignment horizontal="right" vertical="center" wrapText="1"/>
    </xf>
    <xf numFmtId="0" fontId="51" fillId="6" borderId="114" xfId="0" applyFont="1" applyFill="1" applyBorder="1" applyAlignment="1">
      <alignment horizontal="right" vertical="center" wrapText="1"/>
    </xf>
    <xf numFmtId="0" fontId="61" fillId="6" borderId="114" xfId="0" applyFont="1" applyFill="1" applyBorder="1" applyAlignment="1">
      <alignment horizontal="right" wrapText="1"/>
    </xf>
    <xf numFmtId="0" fontId="16" fillId="4" borderId="115" xfId="0" applyFont="1" applyFill="1" applyBorder="1" applyAlignment="1" applyProtection="1">
      <alignment horizontal="right" vertical="center" wrapText="1" indent="2"/>
      <protection locked="0"/>
    </xf>
    <xf numFmtId="0" fontId="16" fillId="11" borderId="116" xfId="0" applyFont="1" applyFill="1" applyBorder="1" applyAlignment="1" applyProtection="1">
      <alignment horizontal="right" vertical="center" wrapText="1" indent="2"/>
      <protection locked="0"/>
    </xf>
    <xf numFmtId="0" fontId="16" fillId="7" borderId="116" xfId="0" applyFont="1" applyFill="1" applyBorder="1" applyAlignment="1" applyProtection="1">
      <alignment horizontal="right" vertical="center" wrapText="1" indent="2"/>
      <protection locked="0"/>
    </xf>
    <xf numFmtId="0" fontId="16" fillId="11" borderId="120" xfId="0" applyFont="1" applyFill="1" applyBorder="1" applyAlignment="1" applyProtection="1">
      <alignment horizontal="right" vertical="center" wrapText="1" indent="2"/>
      <protection locked="0"/>
    </xf>
    <xf numFmtId="0" fontId="36" fillId="18" borderId="0" xfId="0" applyFont="1" applyFill="1" applyBorder="1" applyAlignment="1">
      <alignment vertical="center"/>
    </xf>
    <xf numFmtId="0" fontId="16" fillId="4" borderId="113" xfId="0" applyFont="1" applyFill="1" applyBorder="1" applyAlignment="1" applyProtection="1">
      <alignment horizontal="right" vertical="center" wrapText="1" indent="2"/>
      <protection locked="0"/>
    </xf>
    <xf numFmtId="0" fontId="16" fillId="11" borderId="114" xfId="0" applyFont="1" applyFill="1" applyBorder="1" applyAlignment="1" applyProtection="1">
      <alignment horizontal="right" vertical="center" wrapText="1" indent="2"/>
      <protection locked="0"/>
    </xf>
    <xf numFmtId="0" fontId="16" fillId="18" borderId="115" xfId="0" applyFont="1" applyFill="1" applyBorder="1" applyAlignment="1" applyProtection="1">
      <alignment horizontal="right" vertical="center" wrapText="1" indent="2"/>
      <protection locked="0"/>
    </xf>
    <xf numFmtId="0" fontId="36" fillId="15" borderId="0" xfId="0" applyFont="1" applyFill="1" applyBorder="1" applyAlignment="1">
      <alignment vertical="center"/>
    </xf>
    <xf numFmtId="0" fontId="43" fillId="15" borderId="0" xfId="0" applyFont="1" applyFill="1" applyBorder="1" applyAlignment="1">
      <alignment vertical="center"/>
    </xf>
    <xf numFmtId="0" fontId="43" fillId="15" borderId="0" xfId="0" applyFont="1" applyFill="1" applyBorder="1" applyAlignment="1">
      <alignment horizontal="center" vertical="center"/>
    </xf>
    <xf numFmtId="0" fontId="61" fillId="6" borderId="114" xfId="0" applyFont="1" applyFill="1" applyBorder="1" applyAlignment="1">
      <alignment horizontal="right" vertical="center" wrapText="1"/>
    </xf>
    <xf numFmtId="0" fontId="3" fillId="13" borderId="121" xfId="0" applyFont="1" applyFill="1" applyBorder="1" applyAlignment="1">
      <alignment vertical="center" wrapText="1"/>
    </xf>
    <xf numFmtId="0" fontId="1" fillId="7" borderId="113" xfId="0" applyFont="1" applyFill="1" applyBorder="1" applyAlignment="1">
      <alignment wrapText="1"/>
    </xf>
    <xf numFmtId="0" fontId="1" fillId="7" borderId="113" xfId="0" applyFont="1" applyFill="1" applyBorder="1" applyAlignment="1">
      <alignment horizontal="center" wrapText="1"/>
    </xf>
    <xf numFmtId="0" fontId="1" fillId="6" borderId="114" xfId="0" applyFont="1" applyFill="1" applyBorder="1" applyAlignment="1">
      <alignment horizontal="center" vertical="center" wrapText="1"/>
    </xf>
    <xf numFmtId="0" fontId="78" fillId="0" borderId="0" xfId="0" applyFont="1" applyBorder="1" applyAlignment="1">
      <alignment horizontal="center" vertical="center" readingOrder="2"/>
    </xf>
    <xf numFmtId="0" fontId="25" fillId="15" borderId="71" xfId="0" applyFont="1" applyFill="1" applyBorder="1" applyAlignment="1">
      <alignment horizontal="center" vertical="center" wrapText="1"/>
    </xf>
    <xf numFmtId="0" fontId="25" fillId="15" borderId="55" xfId="0" applyFont="1" applyFill="1" applyBorder="1" applyAlignment="1">
      <alignment horizontal="center" vertical="center" wrapText="1"/>
    </xf>
    <xf numFmtId="0" fontId="25" fillId="15" borderId="6" xfId="0" applyFont="1" applyFill="1" applyBorder="1" applyAlignment="1">
      <alignment horizontal="center" vertical="center" wrapText="1"/>
    </xf>
    <xf numFmtId="0" fontId="25" fillId="15" borderId="56" xfId="0" applyFont="1" applyFill="1" applyBorder="1" applyAlignment="1">
      <alignment horizontal="center" vertical="center" wrapText="1"/>
    </xf>
    <xf numFmtId="0" fontId="25" fillId="15" borderId="72" xfId="0" applyFont="1" applyFill="1" applyBorder="1" applyAlignment="1">
      <alignment horizontal="center" vertical="center" wrapText="1"/>
    </xf>
    <xf numFmtId="0" fontId="25" fillId="15" borderId="67" xfId="0" applyFont="1" applyFill="1" applyBorder="1" applyAlignment="1">
      <alignment horizontal="center" vertical="center" wrapText="1"/>
    </xf>
    <xf numFmtId="0" fontId="51" fillId="4" borderId="113" xfId="0" applyFont="1" applyFill="1" applyBorder="1" applyAlignment="1">
      <alignment horizontal="center" vertical="center" wrapText="1"/>
    </xf>
    <xf numFmtId="0" fontId="51" fillId="4" borderId="0" xfId="0" applyFont="1" applyFill="1" applyBorder="1" applyAlignment="1">
      <alignment horizontal="center" vertical="center" wrapText="1"/>
    </xf>
    <xf numFmtId="0" fontId="9" fillId="3" borderId="1" xfId="0" applyFont="1" applyFill="1" applyBorder="1" applyAlignment="1" applyProtection="1">
      <alignment horizontal="center" vertical="center" wrapText="1"/>
      <protection locked="0"/>
    </xf>
    <xf numFmtId="0" fontId="25" fillId="7" borderId="6"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5" fillId="7" borderId="114" xfId="0" applyFont="1" applyFill="1" applyBorder="1" applyAlignment="1">
      <alignment horizontal="center" vertical="center" wrapText="1"/>
    </xf>
    <xf numFmtId="0" fontId="61" fillId="4" borderId="24" xfId="0" applyFont="1" applyFill="1" applyBorder="1" applyAlignment="1">
      <alignment horizontal="center" vertical="center" wrapText="1"/>
    </xf>
    <xf numFmtId="0" fontId="61" fillId="4" borderId="0" xfId="0" applyFont="1" applyFill="1" applyBorder="1" applyAlignment="1">
      <alignment horizontal="center" vertical="center" wrapText="1"/>
    </xf>
    <xf numFmtId="0" fontId="25" fillId="15" borderId="27" xfId="0" applyFont="1" applyFill="1" applyBorder="1" applyAlignment="1">
      <alignment horizontal="center" vertical="center" wrapText="1"/>
    </xf>
    <xf numFmtId="0" fontId="25" fillId="15" borderId="28" xfId="0" applyFont="1" applyFill="1" applyBorder="1" applyAlignment="1">
      <alignment horizontal="center" vertical="center" wrapText="1"/>
    </xf>
    <xf numFmtId="0" fontId="25" fillId="15" borderId="29" xfId="0" applyFont="1" applyFill="1" applyBorder="1" applyAlignment="1">
      <alignment horizontal="center" vertical="center" wrapText="1"/>
    </xf>
    <xf numFmtId="0" fontId="25" fillId="15" borderId="0" xfId="0" applyFont="1" applyFill="1" applyBorder="1" applyAlignment="1">
      <alignment horizontal="center" vertical="center" wrapText="1"/>
    </xf>
    <xf numFmtId="0" fontId="25" fillId="15" borderId="31" xfId="0" applyFont="1" applyFill="1" applyBorder="1" applyAlignment="1">
      <alignment horizontal="center" vertical="center" wrapText="1"/>
    </xf>
    <xf numFmtId="0" fontId="25" fillId="15" borderId="13" xfId="0" applyFont="1" applyFill="1" applyBorder="1" applyAlignment="1">
      <alignment horizontal="center" vertical="center" wrapText="1"/>
    </xf>
    <xf numFmtId="0" fontId="6" fillId="8" borderId="30" xfId="0" applyFont="1" applyFill="1" applyBorder="1" applyAlignment="1">
      <alignment horizontal="center" vertical="center"/>
    </xf>
    <xf numFmtId="0" fontId="6" fillId="8" borderId="29" xfId="0" applyFont="1" applyFill="1" applyBorder="1" applyAlignment="1">
      <alignment horizontal="center" vertical="center"/>
    </xf>
    <xf numFmtId="0" fontId="6" fillId="8" borderId="31" xfId="0" applyFont="1" applyFill="1" applyBorder="1" applyAlignment="1">
      <alignment horizontal="center" vertical="center"/>
    </xf>
    <xf numFmtId="0" fontId="58" fillId="8" borderId="17" xfId="0" applyFont="1" applyFill="1" applyBorder="1" applyAlignment="1">
      <alignment horizontal="right" vertical="center" wrapText="1"/>
    </xf>
    <xf numFmtId="0" fontId="58" fillId="8" borderId="0" xfId="0" applyFont="1" applyFill="1" applyBorder="1" applyAlignment="1">
      <alignment horizontal="right" vertical="center" wrapText="1"/>
    </xf>
    <xf numFmtId="0" fontId="58" fillId="8" borderId="13" xfId="0" applyFont="1" applyFill="1" applyBorder="1" applyAlignment="1">
      <alignment horizontal="right" vertical="center" wrapText="1"/>
    </xf>
    <xf numFmtId="0" fontId="1" fillId="4" borderId="24" xfId="0" applyFont="1" applyFill="1" applyBorder="1" applyAlignment="1">
      <alignment horizontal="center" vertical="center" wrapText="1"/>
    </xf>
    <xf numFmtId="0" fontId="32" fillId="19"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32" fillId="19" borderId="25" xfId="0" applyFont="1" applyFill="1" applyBorder="1" applyAlignment="1">
      <alignment horizontal="center" vertical="center" wrapText="1"/>
    </xf>
    <xf numFmtId="0" fontId="51" fillId="7" borderId="0" xfId="0" applyFont="1" applyFill="1" applyBorder="1" applyAlignment="1">
      <alignment horizontal="center" vertical="center" wrapText="1"/>
    </xf>
    <xf numFmtId="0" fontId="51" fillId="7" borderId="25"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69"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69"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0" fillId="10" borderId="0" xfId="0" applyFont="1" applyFill="1" applyBorder="1" applyAlignment="1">
      <alignment horizontal="center" vertical="center" wrapText="1"/>
    </xf>
    <xf numFmtId="0" fontId="20" fillId="10" borderId="25" xfId="0" applyFont="1" applyFill="1" applyBorder="1" applyAlignment="1">
      <alignment horizontal="center" vertical="center" wrapText="1"/>
    </xf>
    <xf numFmtId="0" fontId="58" fillId="8" borderId="17" xfId="0" applyFont="1" applyFill="1" applyBorder="1" applyAlignment="1">
      <alignment horizontal="center" vertical="center" wrapText="1"/>
    </xf>
    <xf numFmtId="0" fontId="58" fillId="8" borderId="0" xfId="0" applyFont="1" applyFill="1" applyBorder="1" applyAlignment="1">
      <alignment horizontal="center" vertical="center" wrapText="1"/>
    </xf>
    <xf numFmtId="0" fontId="58" fillId="8" borderId="13" xfId="0" applyFont="1" applyFill="1" applyBorder="1" applyAlignment="1">
      <alignment horizontal="center" vertical="center" wrapText="1"/>
    </xf>
    <xf numFmtId="0" fontId="51" fillId="4" borderId="113" xfId="0" applyFont="1" applyFill="1" applyBorder="1" applyAlignment="1">
      <alignment horizontal="center" vertical="center" wrapText="1" readingOrder="2"/>
    </xf>
    <xf numFmtId="0" fontId="51" fillId="4" borderId="0" xfId="0" applyFont="1" applyFill="1" applyBorder="1" applyAlignment="1">
      <alignment horizontal="center" vertical="center" wrapText="1" readingOrder="2"/>
    </xf>
    <xf numFmtId="0" fontId="51" fillId="4" borderId="12" xfId="0" applyFont="1" applyFill="1" applyBorder="1" applyAlignment="1">
      <alignment horizontal="center" vertical="center" wrapText="1" readingOrder="2"/>
    </xf>
    <xf numFmtId="0" fontId="9" fillId="3" borderId="4"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1" fillId="7" borderId="6" xfId="0" applyFont="1" applyFill="1" applyBorder="1" applyAlignment="1">
      <alignment horizontal="center" vertical="center" wrapText="1" readingOrder="2"/>
    </xf>
    <xf numFmtId="0" fontId="1" fillId="7" borderId="0" xfId="0" applyFont="1" applyFill="1" applyBorder="1" applyAlignment="1">
      <alignment horizontal="center" vertical="center" wrapText="1" readingOrder="2"/>
    </xf>
    <xf numFmtId="0" fontId="1" fillId="7" borderId="114" xfId="0" applyFont="1" applyFill="1" applyBorder="1" applyAlignment="1">
      <alignment horizontal="center" vertical="center" wrapText="1" readingOrder="2"/>
    </xf>
    <xf numFmtId="0" fontId="8" fillId="4" borderId="2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22" fillId="18" borderId="0" xfId="0" applyFont="1" applyFill="1" applyBorder="1" applyAlignment="1">
      <alignment horizontal="right" vertical="center" indent="20"/>
    </xf>
    <xf numFmtId="0" fontId="22" fillId="18" borderId="0" xfId="0" applyFont="1" applyFill="1" applyBorder="1" applyAlignment="1">
      <alignment horizontal="center" vertical="center"/>
    </xf>
    <xf numFmtId="0" fontId="36" fillId="18" borderId="74" xfId="0" applyFont="1" applyFill="1" applyBorder="1" applyAlignment="1">
      <alignment horizontal="right" vertical="center" indent="14"/>
    </xf>
    <xf numFmtId="0" fontId="36" fillId="18" borderId="26" xfId="0" applyFont="1" applyFill="1" applyBorder="1" applyAlignment="1">
      <alignment horizontal="right" vertical="center" indent="14"/>
    </xf>
    <xf numFmtId="0" fontId="22" fillId="18" borderId="26" xfId="0" applyFont="1" applyFill="1" applyBorder="1" applyAlignment="1">
      <alignment horizontal="center" vertical="center"/>
    </xf>
    <xf numFmtId="0" fontId="36" fillId="18" borderId="0" xfId="0" applyFont="1" applyFill="1" applyBorder="1" applyAlignment="1">
      <alignment horizontal="center" vertical="center"/>
    </xf>
    <xf numFmtId="0" fontId="36" fillId="18" borderId="42" xfId="0" applyFont="1" applyFill="1" applyBorder="1" applyAlignment="1">
      <alignment horizontal="center" vertical="center"/>
    </xf>
    <xf numFmtId="0" fontId="21" fillId="18" borderId="0" xfId="0" applyFont="1" applyFill="1" applyBorder="1" applyAlignment="1">
      <alignment horizontal="center" vertical="center"/>
    </xf>
    <xf numFmtId="0" fontId="21" fillId="18" borderId="42" xfId="0" applyFont="1" applyFill="1" applyBorder="1" applyAlignment="1">
      <alignment horizontal="center" vertical="center"/>
    </xf>
    <xf numFmtId="0" fontId="1" fillId="35" borderId="24" xfId="0" applyFont="1" applyFill="1" applyBorder="1" applyAlignment="1">
      <alignment horizontal="center" vertical="center" wrapText="1"/>
    </xf>
    <xf numFmtId="0" fontId="52" fillId="35" borderId="0" xfId="0" applyFont="1" applyFill="1" applyAlignment="1">
      <alignment horizontal="center" vertical="center"/>
    </xf>
    <xf numFmtId="0" fontId="52" fillId="35" borderId="61" xfId="0" applyFont="1" applyFill="1" applyBorder="1" applyAlignment="1">
      <alignment horizontal="center" vertical="center"/>
    </xf>
    <xf numFmtId="0" fontId="54" fillId="35" borderId="0" xfId="0" applyFont="1" applyFill="1" applyBorder="1" applyAlignment="1">
      <alignment horizontal="center" vertical="center" wrapText="1"/>
    </xf>
    <xf numFmtId="0" fontId="38" fillId="14" borderId="74" xfId="0" applyFont="1" applyFill="1" applyBorder="1" applyAlignment="1">
      <alignment horizontal="center" vertical="center"/>
    </xf>
    <xf numFmtId="0" fontId="38" fillId="14" borderId="61" xfId="0" applyFont="1" applyFill="1" applyBorder="1" applyAlignment="1">
      <alignment horizontal="center" vertical="center"/>
    </xf>
    <xf numFmtId="0" fontId="31" fillId="14" borderId="81" xfId="0" applyFont="1" applyFill="1" applyBorder="1" applyAlignment="1">
      <alignment horizontal="center" vertical="center"/>
    </xf>
    <xf numFmtId="0" fontId="31" fillId="14" borderId="74" xfId="0" applyFont="1" applyFill="1" applyBorder="1" applyAlignment="1">
      <alignment horizontal="center" vertical="center"/>
    </xf>
    <xf numFmtId="0" fontId="31" fillId="14" borderId="85" xfId="0" applyFont="1" applyFill="1" applyBorder="1" applyAlignment="1">
      <alignment horizontal="center" vertical="center"/>
    </xf>
    <xf numFmtId="0" fontId="31" fillId="14" borderId="61" xfId="0" applyFont="1" applyFill="1" applyBorder="1" applyAlignment="1">
      <alignment horizontal="center" vertical="center"/>
    </xf>
    <xf numFmtId="0" fontId="39" fillId="14" borderId="74" xfId="0" applyFont="1" applyFill="1" applyBorder="1" applyAlignment="1">
      <alignment horizontal="right" vertical="center" indent="12"/>
    </xf>
    <xf numFmtId="0" fontId="39" fillId="14" borderId="61" xfId="0" applyFont="1" applyFill="1" applyBorder="1" applyAlignment="1">
      <alignment horizontal="right" vertical="center" indent="12"/>
    </xf>
    <xf numFmtId="0" fontId="40" fillId="14" borderId="81" xfId="0" applyFont="1" applyFill="1" applyBorder="1" applyAlignment="1">
      <alignment horizontal="center" vertical="center" wrapText="1"/>
    </xf>
    <xf numFmtId="0" fontId="40" fillId="14" borderId="74" xfId="0" applyFont="1" applyFill="1" applyBorder="1" applyAlignment="1">
      <alignment horizontal="center" vertical="center" wrapText="1"/>
    </xf>
    <xf numFmtId="0" fontId="40" fillId="14" borderId="85" xfId="0" applyFont="1" applyFill="1" applyBorder="1" applyAlignment="1">
      <alignment horizontal="center" vertical="center" wrapText="1"/>
    </xf>
    <xf numFmtId="0" fontId="40" fillId="14" borderId="61" xfId="0" applyFont="1" applyFill="1" applyBorder="1" applyAlignment="1">
      <alignment horizontal="center" vertical="center" wrapText="1"/>
    </xf>
    <xf numFmtId="0" fontId="61" fillId="7" borderId="0" xfId="0" applyFont="1" applyFill="1" applyBorder="1" applyAlignment="1">
      <alignment horizontal="center" vertical="center" wrapText="1"/>
    </xf>
    <xf numFmtId="0" fontId="61" fillId="7" borderId="25" xfId="0" applyFont="1" applyFill="1" applyBorder="1" applyAlignment="1">
      <alignment horizontal="center" vertical="center" wrapText="1"/>
    </xf>
    <xf numFmtId="0" fontId="3" fillId="13" borderId="110" xfId="0" applyFont="1" applyFill="1" applyBorder="1" applyAlignment="1">
      <alignment horizontal="center" vertical="center" wrapText="1"/>
    </xf>
    <xf numFmtId="0" fontId="3" fillId="13" borderId="111" xfId="0" applyFont="1" applyFill="1" applyBorder="1" applyAlignment="1">
      <alignment horizontal="center" vertical="center" wrapText="1"/>
    </xf>
    <xf numFmtId="0" fontId="3" fillId="16" borderId="21" xfId="0" applyFont="1" applyFill="1" applyBorder="1" applyAlignment="1">
      <alignment horizontal="center" vertical="center" wrapText="1"/>
    </xf>
    <xf numFmtId="0" fontId="3" fillId="16" borderId="22" xfId="0" applyFont="1" applyFill="1" applyBorder="1" applyAlignment="1">
      <alignment horizontal="center" vertical="center" wrapText="1"/>
    </xf>
    <xf numFmtId="0" fontId="3" fillId="16" borderId="23" xfId="0" applyFont="1" applyFill="1" applyBorder="1" applyAlignment="1">
      <alignment horizontal="center" vertical="center" wrapText="1"/>
    </xf>
    <xf numFmtId="0" fontId="6" fillId="6" borderId="30" xfId="0" applyFont="1" applyFill="1" applyBorder="1" applyAlignment="1">
      <alignment horizontal="center" vertical="center"/>
    </xf>
    <xf numFmtId="0" fontId="6" fillId="6" borderId="31" xfId="0" applyFont="1" applyFill="1" applyBorder="1" applyAlignment="1">
      <alignment horizontal="center" vertical="center"/>
    </xf>
    <xf numFmtId="0" fontId="57" fillId="6" borderId="17" xfId="0" applyFont="1" applyFill="1" applyBorder="1" applyAlignment="1">
      <alignment horizontal="center" vertical="center" wrapText="1"/>
    </xf>
    <xf numFmtId="0" fontId="57" fillId="6" borderId="13" xfId="0" applyFont="1" applyFill="1" applyBorder="1" applyAlignment="1">
      <alignment horizontal="center" vertical="center" wrapText="1"/>
    </xf>
    <xf numFmtId="0" fontId="1" fillId="4" borderId="113" xfId="0" applyFont="1" applyFill="1" applyBorder="1" applyAlignment="1">
      <alignment horizontal="center" vertical="center" wrapText="1" readingOrder="2"/>
    </xf>
    <xf numFmtId="0" fontId="1" fillId="4" borderId="0" xfId="0" applyFont="1" applyFill="1" applyBorder="1" applyAlignment="1">
      <alignment horizontal="center" vertical="center" wrapText="1" readingOrder="2"/>
    </xf>
    <xf numFmtId="0" fontId="1" fillId="4" borderId="12" xfId="0" applyFont="1" applyFill="1" applyBorder="1" applyAlignment="1">
      <alignment horizontal="center" vertical="center" wrapText="1" readingOrder="2"/>
    </xf>
    <xf numFmtId="0" fontId="61" fillId="7" borderId="114" xfId="0" applyFont="1" applyFill="1" applyBorder="1" applyAlignment="1">
      <alignment horizontal="center" vertical="center" wrapText="1"/>
    </xf>
    <xf numFmtId="0" fontId="51" fillId="4" borderId="24"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2" fillId="12" borderId="14" xfId="0" applyFont="1" applyFill="1" applyBorder="1" applyAlignment="1">
      <alignment horizontal="center" vertical="center" wrapText="1"/>
    </xf>
    <xf numFmtId="0" fontId="2" fillId="12" borderId="69" xfId="0" applyFont="1" applyFill="1" applyBorder="1" applyAlignment="1">
      <alignment horizontal="center" vertical="center" wrapText="1"/>
    </xf>
    <xf numFmtId="0" fontId="2" fillId="12" borderId="15" xfId="0" applyFont="1" applyFill="1" applyBorder="1" applyAlignment="1">
      <alignment horizontal="center" vertical="center" wrapText="1"/>
    </xf>
    <xf numFmtId="0" fontId="1" fillId="4" borderId="113" xfId="0" applyFont="1" applyFill="1" applyBorder="1" applyAlignment="1">
      <alignment horizontal="right" vertical="center" wrapText="1" indent="2"/>
    </xf>
    <xf numFmtId="0" fontId="1" fillId="4" borderId="0" xfId="0" applyFont="1" applyFill="1" applyBorder="1" applyAlignment="1">
      <alignment horizontal="right" vertical="center" wrapText="1" indent="2"/>
    </xf>
    <xf numFmtId="0" fontId="1" fillId="7" borderId="11" xfId="0" applyFont="1" applyFill="1" applyBorder="1" applyAlignment="1">
      <alignment horizontal="center" vertical="top" wrapText="1" readingOrder="2"/>
    </xf>
    <xf numFmtId="0" fontId="1" fillId="7" borderId="0" xfId="0" applyFont="1" applyFill="1" applyBorder="1" applyAlignment="1">
      <alignment horizontal="center" vertical="top" wrapText="1" readingOrder="2"/>
    </xf>
    <xf numFmtId="0" fontId="1" fillId="7" borderId="114" xfId="0" applyFont="1" applyFill="1" applyBorder="1" applyAlignment="1">
      <alignment horizontal="center" vertical="top" wrapText="1" readingOrder="2"/>
    </xf>
    <xf numFmtId="0" fontId="6" fillId="7" borderId="29" xfId="0" applyFont="1" applyFill="1" applyBorder="1" applyAlignment="1">
      <alignment horizontal="center" vertical="center"/>
    </xf>
    <xf numFmtId="0" fontId="6" fillId="7" borderId="31" xfId="0" applyFont="1" applyFill="1" applyBorder="1" applyAlignment="1">
      <alignment horizontal="center" vertical="center"/>
    </xf>
    <xf numFmtId="0" fontId="56" fillId="7" borderId="0" xfId="0" applyFont="1" applyFill="1" applyBorder="1" applyAlignment="1">
      <alignment horizontal="center" vertical="center" wrapText="1"/>
    </xf>
    <xf numFmtId="0" fontId="56" fillId="7" borderId="13" xfId="0" applyFont="1" applyFill="1" applyBorder="1" applyAlignment="1">
      <alignment horizontal="center" vertical="center" wrapText="1"/>
    </xf>
    <xf numFmtId="0" fontId="2" fillId="4" borderId="117" xfId="0" applyFont="1" applyFill="1" applyBorder="1" applyAlignment="1">
      <alignment horizontal="center" vertical="center" wrapText="1"/>
    </xf>
    <xf numFmtId="0" fontId="2" fillId="7" borderId="117"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9" fillId="3" borderId="118" xfId="0" applyFont="1" applyFill="1" applyBorder="1" applyAlignment="1" applyProtection="1">
      <alignment horizontal="center" vertical="center" wrapText="1"/>
      <protection locked="0"/>
    </xf>
    <xf numFmtId="0" fontId="9" fillId="3" borderId="119" xfId="0" applyFont="1" applyFill="1" applyBorder="1" applyAlignment="1" applyProtection="1">
      <alignment horizontal="center" vertical="center" wrapText="1"/>
      <protection locked="0"/>
    </xf>
    <xf numFmtId="0" fontId="1" fillId="4" borderId="0" xfId="0" applyFont="1" applyFill="1" applyBorder="1" applyAlignment="1">
      <alignment horizontal="center" vertical="center" wrapText="1"/>
    </xf>
    <xf numFmtId="0" fontId="6" fillId="8" borderId="2" xfId="0" applyFont="1" applyFill="1" applyBorder="1" applyAlignment="1">
      <alignment horizontal="center" vertical="center"/>
    </xf>
    <xf numFmtId="0" fontId="6" fillId="8" borderId="7" xfId="0" applyFont="1" applyFill="1" applyBorder="1" applyAlignment="1">
      <alignment horizontal="center" vertical="center"/>
    </xf>
    <xf numFmtId="0" fontId="57" fillId="8" borderId="18" xfId="0" applyFont="1" applyFill="1" applyBorder="1" applyAlignment="1">
      <alignment horizontal="center" vertical="center" wrapText="1"/>
    </xf>
    <xf numFmtId="0" fontId="57" fillId="8" borderId="20" xfId="0" applyFont="1" applyFill="1" applyBorder="1" applyAlignment="1">
      <alignment horizontal="center" vertical="center" wrapText="1"/>
    </xf>
    <xf numFmtId="0" fontId="3" fillId="13" borderId="8" xfId="0" applyFont="1" applyFill="1" applyBorder="1" applyAlignment="1">
      <alignment horizontal="center" vertical="center" wrapText="1"/>
    </xf>
    <xf numFmtId="0" fontId="3" fillId="13" borderId="9" xfId="0" applyFont="1" applyFill="1" applyBorder="1" applyAlignment="1">
      <alignment horizontal="center" vertical="center" wrapText="1"/>
    </xf>
    <xf numFmtId="0" fontId="3" fillId="31" borderId="21" xfId="0" applyFont="1" applyFill="1" applyBorder="1" applyAlignment="1">
      <alignment horizontal="center" vertical="center" wrapText="1"/>
    </xf>
    <xf numFmtId="0" fontId="3" fillId="31" borderId="22" xfId="0" applyFont="1" applyFill="1" applyBorder="1" applyAlignment="1">
      <alignment horizontal="center" vertical="center" wrapText="1"/>
    </xf>
    <xf numFmtId="0" fontId="3" fillId="31" borderId="23" xfId="0" applyFont="1" applyFill="1" applyBorder="1" applyAlignment="1">
      <alignment horizontal="center" vertical="center" wrapText="1"/>
    </xf>
    <xf numFmtId="0" fontId="25" fillId="15" borderId="88" xfId="0" applyFont="1" applyFill="1" applyBorder="1" applyAlignment="1">
      <alignment horizontal="center" vertical="center" wrapText="1"/>
    </xf>
    <xf numFmtId="0" fontId="25" fillId="15" borderId="19" xfId="0" applyFont="1" applyFill="1" applyBorder="1" applyAlignment="1">
      <alignment horizontal="center" vertical="center" wrapText="1"/>
    </xf>
    <xf numFmtId="0" fontId="25" fillId="15" borderId="2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51" fillId="7" borderId="6" xfId="0" applyFont="1" applyFill="1" applyBorder="1" applyAlignment="1">
      <alignment horizontal="center" vertical="center" wrapText="1"/>
    </xf>
    <xf numFmtId="0" fontId="51" fillId="7" borderId="12" xfId="0" applyFont="1" applyFill="1" applyBorder="1" applyAlignment="1">
      <alignment horizontal="center" vertical="center" wrapText="1"/>
    </xf>
    <xf numFmtId="0" fontId="51" fillId="30" borderId="24" xfId="0" applyFont="1" applyFill="1" applyBorder="1" applyAlignment="1">
      <alignment horizontal="center" vertical="center" wrapText="1"/>
    </xf>
    <xf numFmtId="0" fontId="51" fillId="30" borderId="0" xfId="0" applyFont="1" applyFill="1" applyBorder="1" applyAlignment="1">
      <alignment horizontal="center" vertical="center" wrapText="1"/>
    </xf>
    <xf numFmtId="0" fontId="22" fillId="11" borderId="74" xfId="0" applyFont="1" applyFill="1" applyBorder="1" applyAlignment="1">
      <alignment horizontal="center" vertical="center"/>
    </xf>
    <xf numFmtId="0" fontId="22" fillId="11" borderId="0" xfId="0" applyFont="1" applyFill="1" applyBorder="1" applyAlignment="1">
      <alignment horizontal="center" vertical="center"/>
    </xf>
    <xf numFmtId="0" fontId="22" fillId="11" borderId="16" xfId="0" applyFont="1" applyFill="1" applyBorder="1" applyAlignment="1">
      <alignment horizontal="center" vertical="center"/>
    </xf>
    <xf numFmtId="0" fontId="36" fillId="11" borderId="74" xfId="0" applyFont="1" applyFill="1" applyBorder="1" applyAlignment="1">
      <alignment horizontal="center" vertical="center"/>
    </xf>
    <xf numFmtId="0" fontId="36" fillId="11" borderId="0" xfId="0" applyFont="1" applyFill="1" applyBorder="1" applyAlignment="1">
      <alignment horizontal="center" vertical="center"/>
    </xf>
    <xf numFmtId="0" fontId="25" fillId="11" borderId="74" xfId="0" applyFont="1" applyFill="1" applyBorder="1" applyAlignment="1">
      <alignment horizontal="center" vertical="center" wrapText="1"/>
    </xf>
    <xf numFmtId="0" fontId="25" fillId="11" borderId="0" xfId="0" applyFont="1" applyFill="1" applyBorder="1" applyAlignment="1">
      <alignment horizontal="center" vertical="center" wrapText="1"/>
    </xf>
    <xf numFmtId="0" fontId="21" fillId="11" borderId="74" xfId="0" applyFont="1" applyFill="1" applyBorder="1" applyAlignment="1">
      <alignment horizontal="center" vertical="center"/>
    </xf>
    <xf numFmtId="0" fontId="21" fillId="11" borderId="0" xfId="0" applyFont="1" applyFill="1" applyBorder="1" applyAlignment="1">
      <alignment horizontal="center" vertical="center"/>
    </xf>
    <xf numFmtId="0" fontId="27" fillId="18" borderId="16" xfId="0" applyFont="1" applyFill="1" applyBorder="1" applyAlignment="1" applyProtection="1">
      <alignment horizontal="center" vertical="center" wrapText="1"/>
      <protection locked="0"/>
    </xf>
    <xf numFmtId="0" fontId="84" fillId="23" borderId="8" xfId="0" applyFont="1" applyFill="1" applyBorder="1" applyAlignment="1">
      <alignment horizontal="center"/>
    </xf>
    <xf numFmtId="0" fontId="84" fillId="23" borderId="10" xfId="0" applyFont="1" applyFill="1" applyBorder="1" applyAlignment="1">
      <alignment horizontal="center"/>
    </xf>
    <xf numFmtId="0" fontId="27" fillId="18" borderId="61" xfId="0" applyFont="1" applyFill="1" applyBorder="1" applyAlignment="1" applyProtection="1">
      <alignment horizontal="center" vertical="center" wrapText="1"/>
      <protection locked="0"/>
    </xf>
    <xf numFmtId="0" fontId="27" fillId="18" borderId="78" xfId="0" applyFont="1" applyFill="1" applyBorder="1" applyAlignment="1" applyProtection="1">
      <alignment horizontal="center" vertical="center" wrapText="1"/>
      <protection locked="0"/>
    </xf>
    <xf numFmtId="0" fontId="64" fillId="27" borderId="11" xfId="0" applyFont="1" applyFill="1" applyBorder="1" applyAlignment="1">
      <alignment horizontal="center"/>
    </xf>
    <xf numFmtId="0" fontId="64" fillId="27" borderId="12" xfId="0" applyFont="1" applyFill="1" applyBorder="1" applyAlignment="1">
      <alignment horizontal="center"/>
    </xf>
    <xf numFmtId="0" fontId="64" fillId="27" borderId="34" xfId="0" applyFont="1" applyFill="1" applyBorder="1" applyAlignment="1">
      <alignment horizontal="center"/>
    </xf>
    <xf numFmtId="0" fontId="64" fillId="27" borderId="35" xfId="0" applyFont="1" applyFill="1" applyBorder="1" applyAlignment="1">
      <alignment horizontal="center"/>
    </xf>
    <xf numFmtId="0" fontId="66" fillId="27" borderId="102" xfId="0" applyFont="1" applyFill="1" applyBorder="1" applyAlignment="1">
      <alignment horizontal="right" vertical="center" indent="1"/>
    </xf>
    <xf numFmtId="0" fontId="66" fillId="27" borderId="74" xfId="0" applyFont="1" applyFill="1" applyBorder="1" applyAlignment="1">
      <alignment horizontal="right" vertical="center" indent="1"/>
    </xf>
    <xf numFmtId="0" fontId="60" fillId="27" borderId="11" xfId="0" applyFont="1" applyFill="1" applyBorder="1" applyAlignment="1">
      <alignment horizontal="center" vertical="center"/>
    </xf>
    <xf numFmtId="0" fontId="60" fillId="27" borderId="0" xfId="0" applyFont="1" applyFill="1" applyAlignment="1">
      <alignment horizontal="center" vertical="center"/>
    </xf>
    <xf numFmtId="0" fontId="24" fillId="23" borderId="14" xfId="0" applyFont="1" applyFill="1" applyBorder="1" applyAlignment="1" applyProtection="1">
      <alignment horizontal="center" vertical="center" wrapText="1"/>
      <protection locked="0"/>
    </xf>
    <xf numFmtId="0" fontId="24" fillId="23" borderId="69" xfId="0" applyFont="1" applyFill="1" applyBorder="1" applyAlignment="1" applyProtection="1">
      <alignment horizontal="center" vertical="center" wrapText="1"/>
      <protection locked="0"/>
    </xf>
    <xf numFmtId="0" fontId="24" fillId="23" borderId="82" xfId="0" applyFont="1" applyFill="1" applyBorder="1" applyAlignment="1" applyProtection="1">
      <alignment horizontal="center" vertical="center" wrapText="1"/>
      <protection locked="0"/>
    </xf>
    <xf numFmtId="0" fontId="74" fillId="8" borderId="0" xfId="0" applyFont="1" applyFill="1" applyBorder="1" applyAlignment="1" applyProtection="1">
      <alignment horizontal="right" vertical="center" wrapText="1" readingOrder="2"/>
    </xf>
    <xf numFmtId="0" fontId="74" fillId="8" borderId="56" xfId="0" applyFont="1" applyFill="1" applyBorder="1" applyAlignment="1" applyProtection="1">
      <alignment horizontal="right" vertical="center" wrapText="1" readingOrder="2"/>
    </xf>
    <xf numFmtId="0" fontId="74" fillId="8" borderId="42" xfId="0" applyFont="1" applyFill="1" applyBorder="1" applyAlignment="1" applyProtection="1">
      <alignment horizontal="right" vertical="center" wrapText="1" readingOrder="2"/>
    </xf>
    <xf numFmtId="0" fontId="74" fillId="8" borderId="57" xfId="0" applyFont="1" applyFill="1" applyBorder="1" applyAlignment="1" applyProtection="1">
      <alignment horizontal="right" vertical="center" wrapText="1" readingOrder="2"/>
    </xf>
    <xf numFmtId="0" fontId="3" fillId="13" borderId="113"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68" fillId="23" borderId="14" xfId="0" applyFont="1" applyFill="1" applyBorder="1" applyAlignment="1" applyProtection="1">
      <alignment horizontal="center" vertical="center" wrapText="1"/>
      <protection locked="0"/>
    </xf>
    <xf numFmtId="0" fontId="68" fillId="23" borderId="69" xfId="0" applyFont="1" applyFill="1" applyBorder="1" applyAlignment="1" applyProtection="1">
      <alignment horizontal="center" vertical="center" wrapText="1"/>
      <protection locked="0"/>
    </xf>
    <xf numFmtId="0" fontId="68" fillId="23" borderId="19" xfId="0" applyFont="1" applyFill="1" applyBorder="1" applyAlignment="1" applyProtection="1">
      <alignment horizontal="center" vertical="center" wrapText="1"/>
      <protection locked="0"/>
    </xf>
    <xf numFmtId="0" fontId="68" fillId="23" borderId="82" xfId="0" applyFont="1" applyFill="1" applyBorder="1" applyAlignment="1" applyProtection="1">
      <alignment horizontal="center" vertical="center" wrapText="1"/>
      <protection locked="0"/>
    </xf>
    <xf numFmtId="0" fontId="14" fillId="8" borderId="89" xfId="0" applyFont="1" applyFill="1" applyBorder="1" applyAlignment="1" applyProtection="1">
      <alignment horizontal="right" vertical="center" wrapText="1" readingOrder="2"/>
    </xf>
    <xf numFmtId="0" fontId="14" fillId="8" borderId="83" xfId="0" applyFont="1" applyFill="1" applyBorder="1" applyAlignment="1" applyProtection="1">
      <alignment horizontal="right" vertical="center" wrapText="1" readingOrder="2"/>
    </xf>
    <xf numFmtId="0" fontId="14" fillId="8" borderId="6" xfId="0" applyFont="1" applyFill="1" applyBorder="1" applyAlignment="1" applyProtection="1">
      <alignment horizontal="right" vertical="center" wrapText="1" readingOrder="2"/>
    </xf>
    <xf numFmtId="0" fontId="14" fillId="8" borderId="56" xfId="0" applyFont="1" applyFill="1" applyBorder="1" applyAlignment="1" applyProtection="1">
      <alignment horizontal="right" vertical="center" wrapText="1" readingOrder="2"/>
    </xf>
    <xf numFmtId="0" fontId="14" fillId="8" borderId="90" xfId="0" applyFont="1" applyFill="1" applyBorder="1" applyAlignment="1" applyProtection="1">
      <alignment horizontal="right" vertical="center" wrapText="1" readingOrder="2"/>
    </xf>
    <xf numFmtId="0" fontId="14" fillId="8" borderId="57" xfId="0" applyFont="1" applyFill="1" applyBorder="1" applyAlignment="1" applyProtection="1">
      <alignment horizontal="right" vertical="center" wrapText="1" readingOrder="2"/>
    </xf>
    <xf numFmtId="0" fontId="3" fillId="13" borderId="11" xfId="0" applyFont="1" applyFill="1" applyBorder="1" applyAlignment="1">
      <alignment horizontal="center" vertical="center" wrapText="1"/>
    </xf>
    <xf numFmtId="0" fontId="51" fillId="4"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61" fillId="30" borderId="24" xfId="0" applyFont="1" applyFill="1" applyBorder="1" applyAlignment="1">
      <alignment horizontal="center" vertical="center" wrapText="1"/>
    </xf>
    <xf numFmtId="0" fontId="61" fillId="30" borderId="0" xfId="0" applyFont="1" applyFill="1" applyBorder="1" applyAlignment="1">
      <alignment horizontal="center" vertical="center" wrapText="1"/>
    </xf>
    <xf numFmtId="0" fontId="20" fillId="15" borderId="25" xfId="0" applyFont="1" applyFill="1" applyBorder="1" applyAlignment="1">
      <alignment horizontal="center" vertical="center" wrapText="1"/>
    </xf>
    <xf numFmtId="0" fontId="1" fillId="30" borderId="24" xfId="0" applyFont="1" applyFill="1" applyBorder="1" applyAlignment="1">
      <alignment horizontal="center" vertical="center" wrapText="1"/>
    </xf>
    <xf numFmtId="0" fontId="32" fillId="24"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32" fillId="24" borderId="25" xfId="0" applyFont="1" applyFill="1" applyBorder="1" applyAlignment="1">
      <alignment horizontal="center" vertical="center" wrapText="1"/>
    </xf>
    <xf numFmtId="0" fontId="8" fillId="12" borderId="0" xfId="0" applyFont="1" applyFill="1" applyBorder="1" applyAlignment="1">
      <alignment horizontal="center" vertical="center" wrapText="1"/>
    </xf>
    <xf numFmtId="0" fontId="8" fillId="12" borderId="25"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0" fillId="15" borderId="0" xfId="0" applyFont="1" applyFill="1" applyBorder="1" applyAlignment="1">
      <alignment horizontal="center" vertical="center" wrapText="1"/>
    </xf>
    <xf numFmtId="0" fontId="2" fillId="30" borderId="14" xfId="0" applyFont="1" applyFill="1" applyBorder="1" applyAlignment="1">
      <alignment horizontal="center" vertical="center" wrapText="1"/>
    </xf>
    <xf numFmtId="0" fontId="2" fillId="30" borderId="69" xfId="0" applyFont="1" applyFill="1" applyBorder="1" applyAlignment="1">
      <alignment horizontal="center" vertical="center" wrapText="1"/>
    </xf>
    <xf numFmtId="0" fontId="2" fillId="30" borderId="15" xfId="0" applyFont="1" applyFill="1" applyBorder="1" applyAlignment="1">
      <alignment horizontal="center" vertical="center" wrapText="1"/>
    </xf>
    <xf numFmtId="0" fontId="57" fillId="8" borderId="19" xfId="0" applyFont="1" applyFill="1" applyBorder="1" applyAlignment="1">
      <alignment horizontal="center" vertical="center" wrapText="1"/>
    </xf>
    <xf numFmtId="0" fontId="1" fillId="12" borderId="25" xfId="0" applyFont="1" applyFill="1" applyBorder="1" applyAlignment="1">
      <alignment horizontal="center" vertical="center" wrapText="1"/>
    </xf>
    <xf numFmtId="0" fontId="58" fillId="8" borderId="18" xfId="0" applyFont="1" applyFill="1" applyBorder="1" applyAlignment="1">
      <alignment horizontal="center" vertical="center" wrapText="1"/>
    </xf>
    <xf numFmtId="0" fontId="58" fillId="8" borderId="19" xfId="0" applyFont="1" applyFill="1" applyBorder="1" applyAlignment="1">
      <alignment horizontal="center" vertical="center" wrapText="1"/>
    </xf>
    <xf numFmtId="0" fontId="58" fillId="8" borderId="20" xfId="0" applyFont="1" applyFill="1" applyBorder="1" applyAlignment="1">
      <alignment horizontal="center" vertical="center" wrapText="1"/>
    </xf>
    <xf numFmtId="0" fontId="56" fillId="8" borderId="18" xfId="0" applyFont="1" applyFill="1" applyBorder="1" applyAlignment="1">
      <alignment horizontal="center" vertical="center" wrapText="1"/>
    </xf>
    <xf numFmtId="0" fontId="56" fillId="8" borderId="19" xfId="0" applyFont="1" applyFill="1" applyBorder="1" applyAlignment="1">
      <alignment horizontal="center" vertical="center" wrapText="1"/>
    </xf>
    <xf numFmtId="0" fontId="56" fillId="8" borderId="20" xfId="0" applyFont="1" applyFill="1" applyBorder="1" applyAlignment="1">
      <alignment horizontal="center" vertical="center" wrapText="1"/>
    </xf>
    <xf numFmtId="0" fontId="57" fillId="6" borderId="18" xfId="0" applyFont="1" applyFill="1" applyBorder="1" applyAlignment="1">
      <alignment horizontal="center" vertical="center" wrapText="1"/>
    </xf>
    <xf numFmtId="0" fontId="57" fillId="6" borderId="20" xfId="0" applyFont="1" applyFill="1" applyBorder="1" applyAlignment="1">
      <alignment horizontal="center" vertical="center" wrapText="1"/>
    </xf>
    <xf numFmtId="0" fontId="61" fillId="4" borderId="11" xfId="0" applyFont="1" applyFill="1" applyBorder="1" applyAlignment="1">
      <alignment horizontal="center" vertical="center" wrapText="1"/>
    </xf>
    <xf numFmtId="0" fontId="61" fillId="12" borderId="0" xfId="0" applyFont="1" applyFill="1" applyBorder="1" applyAlignment="1">
      <alignment horizontal="center" vertical="center" wrapText="1"/>
    </xf>
    <xf numFmtId="0" fontId="61" fillId="12" borderId="25" xfId="0" applyFont="1" applyFill="1" applyBorder="1" applyAlignment="1">
      <alignment horizontal="center" vertical="center" wrapText="1"/>
    </xf>
    <xf numFmtId="0" fontId="9" fillId="3" borderId="18"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6" fillId="7" borderId="30" xfId="0" applyFont="1" applyFill="1" applyBorder="1" applyAlignment="1">
      <alignment horizontal="center" vertical="center"/>
    </xf>
    <xf numFmtId="0" fontId="57" fillId="7" borderId="18" xfId="0" applyFont="1" applyFill="1" applyBorder="1" applyAlignment="1">
      <alignment horizontal="center" vertical="center" wrapText="1"/>
    </xf>
    <xf numFmtId="0" fontId="57" fillId="7" borderId="19" xfId="0" applyFont="1" applyFill="1" applyBorder="1" applyAlignment="1">
      <alignment horizontal="center" vertical="center" wrapText="1"/>
    </xf>
    <xf numFmtId="0" fontId="57" fillId="7" borderId="20" xfId="0" applyFont="1" applyFill="1" applyBorder="1" applyAlignment="1">
      <alignment horizontal="center" vertical="center" wrapText="1"/>
    </xf>
    <xf numFmtId="0" fontId="36" fillId="18" borderId="74" xfId="0" applyFont="1" applyFill="1" applyBorder="1" applyAlignment="1">
      <alignment horizontal="center" vertical="center"/>
    </xf>
    <xf numFmtId="0" fontId="51" fillId="4" borderId="6" xfId="0" applyFont="1" applyFill="1" applyBorder="1" applyAlignment="1">
      <alignment horizontal="center" vertical="center" wrapText="1" readingOrder="2"/>
    </xf>
    <xf numFmtId="0" fontId="27" fillId="18" borderId="35" xfId="0" applyFont="1" applyFill="1" applyBorder="1" applyAlignment="1" applyProtection="1">
      <alignment horizontal="center" vertical="center" wrapText="1"/>
      <protection locked="0"/>
    </xf>
    <xf numFmtId="0" fontId="27" fillId="18" borderId="26" xfId="0" applyFont="1" applyFill="1" applyBorder="1" applyAlignment="1" applyProtection="1">
      <alignment horizontal="center" vertical="center" wrapText="1"/>
      <protection locked="0"/>
    </xf>
    <xf numFmtId="0" fontId="27" fillId="18" borderId="92" xfId="0" applyFont="1" applyFill="1" applyBorder="1" applyAlignment="1" applyProtection="1">
      <alignment horizontal="center" vertical="center" wrapText="1"/>
      <protection locked="0"/>
    </xf>
    <xf numFmtId="0" fontId="71" fillId="5" borderId="0" xfId="0" applyFont="1" applyFill="1" applyBorder="1" applyAlignment="1">
      <alignment horizontal="center" vertical="center"/>
    </xf>
    <xf numFmtId="0" fontId="22" fillId="18" borderId="74" xfId="0" applyFont="1" applyFill="1" applyBorder="1" applyAlignment="1">
      <alignment horizontal="center" vertical="center"/>
    </xf>
    <xf numFmtId="0" fontId="36" fillId="18" borderId="26" xfId="0" applyFont="1" applyFill="1" applyBorder="1" applyAlignment="1">
      <alignment horizontal="center" vertical="center"/>
    </xf>
    <xf numFmtId="0" fontId="1" fillId="4" borderId="19" xfId="0" applyFont="1" applyFill="1" applyBorder="1" applyAlignment="1">
      <alignment horizontal="center" vertical="center" wrapText="1"/>
    </xf>
    <xf numFmtId="0" fontId="9" fillId="3" borderId="14" xfId="0" applyFont="1" applyFill="1" applyBorder="1" applyAlignment="1" applyProtection="1">
      <alignment horizontal="center" vertical="center" wrapText="1"/>
      <protection locked="0"/>
    </xf>
    <xf numFmtId="0" fontId="9" fillId="3" borderId="69" xfId="0" applyFont="1" applyFill="1" applyBorder="1" applyAlignment="1" applyProtection="1">
      <alignment horizontal="center" vertical="center" wrapText="1"/>
      <protection locked="0"/>
    </xf>
    <xf numFmtId="0" fontId="9" fillId="3" borderId="15" xfId="0" applyFont="1" applyFill="1" applyBorder="1" applyAlignment="1" applyProtection="1">
      <alignment horizontal="center" vertical="center" wrapText="1"/>
      <protection locked="0"/>
    </xf>
    <xf numFmtId="0" fontId="1" fillId="7" borderId="6" xfId="0" applyFont="1" applyFill="1" applyBorder="1" applyAlignment="1">
      <alignment horizontal="center" vertical="center" wrapText="1"/>
    </xf>
    <xf numFmtId="0" fontId="20" fillId="10" borderId="19" xfId="0" applyFont="1" applyFill="1" applyBorder="1" applyAlignment="1">
      <alignment horizontal="center" vertical="center" wrapText="1"/>
    </xf>
    <xf numFmtId="0" fontId="48" fillId="18" borderId="74" xfId="0" applyFont="1" applyFill="1" applyBorder="1" applyAlignment="1">
      <alignment horizontal="center" vertical="center"/>
    </xf>
    <xf numFmtId="0" fontId="48" fillId="18" borderId="42" xfId="0" applyFont="1" applyFill="1" applyBorder="1" applyAlignment="1">
      <alignment horizontal="center" vertical="center"/>
    </xf>
    <xf numFmtId="0" fontId="1" fillId="4" borderId="113" xfId="0" applyFont="1" applyFill="1" applyBorder="1" applyAlignment="1">
      <alignment horizontal="center" vertical="center" wrapText="1"/>
    </xf>
    <xf numFmtId="0" fontId="57" fillId="8" borderId="17" xfId="0" applyFont="1" applyFill="1" applyBorder="1" applyAlignment="1">
      <alignment horizontal="center" vertical="center" wrapText="1"/>
    </xf>
    <xf numFmtId="0" fontId="57" fillId="8" borderId="0" xfId="0" applyFont="1" applyFill="1" applyBorder="1" applyAlignment="1">
      <alignment horizontal="center" vertical="center" wrapText="1"/>
    </xf>
    <xf numFmtId="0" fontId="57" fillId="8" borderId="13" xfId="0" applyFont="1" applyFill="1" applyBorder="1" applyAlignment="1">
      <alignment horizontal="center" vertical="center" wrapText="1"/>
    </xf>
    <xf numFmtId="0" fontId="91" fillId="8" borderId="104" xfId="0" applyFont="1" applyFill="1" applyBorder="1" applyAlignment="1" applyProtection="1">
      <alignment horizontal="right" vertical="center" wrapText="1" readingOrder="2"/>
    </xf>
    <xf numFmtId="0" fontId="91" fillId="8" borderId="105" xfId="0" applyFont="1" applyFill="1" applyBorder="1" applyAlignment="1" applyProtection="1">
      <alignment horizontal="right" vertical="center" wrapText="1" readingOrder="2"/>
    </xf>
    <xf numFmtId="0" fontId="91" fillId="8" borderId="29" xfId="0" applyFont="1" applyFill="1" applyBorder="1" applyAlignment="1" applyProtection="1">
      <alignment horizontal="right" vertical="center" wrapText="1" readingOrder="2"/>
    </xf>
    <xf numFmtId="0" fontId="91" fillId="8" borderId="19" xfId="0" applyFont="1" applyFill="1" applyBorder="1" applyAlignment="1" applyProtection="1">
      <alignment horizontal="right" vertical="center" wrapText="1" readingOrder="2"/>
    </xf>
    <xf numFmtId="0" fontId="91" fillId="8" borderId="33" xfId="0" applyFont="1" applyFill="1" applyBorder="1" applyAlignment="1" applyProtection="1">
      <alignment horizontal="right" vertical="center" wrapText="1" readingOrder="2"/>
    </xf>
    <xf numFmtId="0" fontId="91" fillId="8" borderId="45" xfId="0" applyFont="1" applyFill="1" applyBorder="1" applyAlignment="1" applyProtection="1">
      <alignment horizontal="right" vertical="center" wrapText="1" readingOrder="2"/>
    </xf>
    <xf numFmtId="0" fontId="62" fillId="7" borderId="0" xfId="0" applyFont="1" applyFill="1" applyBorder="1" applyAlignment="1">
      <alignment horizontal="center" vertical="center" wrapText="1"/>
    </xf>
    <xf numFmtId="0" fontId="62" fillId="7" borderId="114" xfId="0" applyFont="1" applyFill="1" applyBorder="1" applyAlignment="1">
      <alignment horizontal="center" vertical="center" wrapText="1"/>
    </xf>
    <xf numFmtId="0" fontId="32" fillId="19" borderId="19" xfId="0" applyFont="1" applyFill="1" applyBorder="1" applyAlignment="1">
      <alignment horizontal="center" vertical="center" wrapText="1"/>
    </xf>
    <xf numFmtId="0" fontId="61" fillId="7" borderId="6" xfId="0" applyFont="1" applyFill="1" applyBorder="1" applyAlignment="1">
      <alignment horizontal="center" vertical="center" wrapText="1"/>
    </xf>
    <xf numFmtId="0" fontId="6" fillId="34" borderId="2" xfId="0" applyFont="1" applyFill="1" applyBorder="1" applyAlignment="1">
      <alignment horizontal="center" vertical="center"/>
    </xf>
    <xf numFmtId="0" fontId="6" fillId="34" borderId="7" xfId="0" applyFont="1" applyFill="1" applyBorder="1" applyAlignment="1">
      <alignment horizontal="center" vertical="center"/>
    </xf>
    <xf numFmtId="0" fontId="57" fillId="34" borderId="18" xfId="0" applyFont="1" applyFill="1" applyBorder="1" applyAlignment="1">
      <alignment horizontal="center" vertical="center" wrapText="1"/>
    </xf>
    <xf numFmtId="0" fontId="57" fillId="34" borderId="20" xfId="0" applyFont="1" applyFill="1" applyBorder="1" applyAlignment="1">
      <alignment horizontal="center" vertical="center" wrapText="1"/>
    </xf>
    <xf numFmtId="0" fontId="6" fillId="34" borderId="30" xfId="0" applyFont="1" applyFill="1" applyBorder="1" applyAlignment="1">
      <alignment horizontal="center" vertical="center"/>
    </xf>
    <xf numFmtId="0" fontId="6" fillId="34" borderId="31" xfId="0" applyFont="1" applyFill="1" applyBorder="1" applyAlignment="1">
      <alignment horizontal="center" vertical="center"/>
    </xf>
    <xf numFmtId="0" fontId="13" fillId="34" borderId="17" xfId="0" applyFont="1" applyFill="1" applyBorder="1" applyAlignment="1">
      <alignment horizontal="center" vertical="center" wrapText="1"/>
    </xf>
    <xf numFmtId="0" fontId="13" fillId="34" borderId="13" xfId="0" applyFont="1" applyFill="1" applyBorder="1" applyAlignment="1">
      <alignment horizontal="center" vertical="center" wrapText="1"/>
    </xf>
    <xf numFmtId="0" fontId="61" fillId="7" borderId="0" xfId="0" applyFont="1" applyFill="1" applyBorder="1" applyAlignment="1">
      <alignment horizontal="center" vertical="center" wrapText="1" readingOrder="2"/>
    </xf>
    <xf numFmtId="0" fontId="61" fillId="7" borderId="114" xfId="0" applyFont="1" applyFill="1" applyBorder="1" applyAlignment="1">
      <alignment horizontal="center" vertical="center" wrapText="1" readingOrder="2"/>
    </xf>
    <xf numFmtId="0" fontId="1" fillId="7" borderId="114" xfId="0" applyFont="1" applyFill="1" applyBorder="1" applyAlignment="1">
      <alignment horizontal="center" vertical="center" wrapText="1"/>
    </xf>
    <xf numFmtId="0" fontId="6" fillId="34" borderId="6" xfId="0" applyFont="1" applyFill="1" applyBorder="1" applyAlignment="1">
      <alignment horizontal="center" vertical="center"/>
    </xf>
    <xf numFmtId="0" fontId="57" fillId="34" borderId="19" xfId="0" applyFont="1" applyFill="1" applyBorder="1" applyAlignment="1">
      <alignment horizontal="center" vertical="center" wrapText="1"/>
    </xf>
    <xf numFmtId="0" fontId="36" fillId="15" borderId="68" xfId="0" applyFont="1" applyFill="1" applyBorder="1" applyAlignment="1">
      <alignment horizontal="center" vertical="center"/>
    </xf>
    <xf numFmtId="0" fontId="36" fillId="15" borderId="9" xfId="0" applyFont="1" applyFill="1" applyBorder="1" applyAlignment="1">
      <alignment horizontal="center" vertical="center"/>
    </xf>
    <xf numFmtId="0" fontId="36" fillId="15" borderId="37" xfId="0" applyFont="1" applyFill="1" applyBorder="1" applyAlignment="1">
      <alignment horizontal="center" vertical="center"/>
    </xf>
    <xf numFmtId="0" fontId="36" fillId="15" borderId="0" xfId="0" applyFont="1" applyFill="1" applyBorder="1" applyAlignment="1">
      <alignment horizontal="center" vertical="center"/>
    </xf>
    <xf numFmtId="0" fontId="43" fillId="15" borderId="61" xfId="0" applyFont="1" applyFill="1" applyBorder="1" applyAlignment="1">
      <alignment horizontal="center" vertical="center"/>
    </xf>
    <xf numFmtId="0" fontId="25" fillId="12" borderId="27" xfId="0" applyFont="1" applyFill="1" applyBorder="1" applyAlignment="1">
      <alignment horizontal="center" vertical="center" wrapText="1"/>
    </xf>
    <xf numFmtId="0" fontId="25" fillId="12" borderId="28" xfId="0" applyFont="1" applyFill="1" applyBorder="1" applyAlignment="1">
      <alignment horizontal="center" vertical="center" wrapText="1"/>
    </xf>
    <xf numFmtId="0" fontId="25" fillId="12" borderId="29" xfId="0" applyFont="1" applyFill="1" applyBorder="1" applyAlignment="1">
      <alignment horizontal="center" vertical="center" wrapText="1"/>
    </xf>
    <xf numFmtId="0" fontId="25" fillId="12" borderId="0" xfId="0" applyFont="1" applyFill="1" applyBorder="1" applyAlignment="1">
      <alignment horizontal="center" vertical="center" wrapText="1"/>
    </xf>
    <xf numFmtId="0" fontId="25" fillId="12" borderId="31" xfId="0" applyFont="1" applyFill="1" applyBorder="1" applyAlignment="1">
      <alignment horizontal="center" vertical="center" wrapText="1"/>
    </xf>
    <xf numFmtId="0" fontId="25" fillId="12" borderId="13" xfId="0" applyFont="1" applyFill="1" applyBorder="1" applyAlignment="1">
      <alignment horizontal="center" vertical="center" wrapText="1"/>
    </xf>
    <xf numFmtId="0" fontId="27" fillId="18" borderId="116" xfId="0" applyFont="1" applyFill="1" applyBorder="1" applyAlignment="1" applyProtection="1">
      <alignment horizontal="center" vertical="center" wrapText="1"/>
      <protection locked="0"/>
    </xf>
    <xf numFmtId="0" fontId="27" fillId="18" borderId="120" xfId="0" applyFont="1" applyFill="1" applyBorder="1" applyAlignment="1" applyProtection="1">
      <alignment horizontal="center" vertical="center" wrapText="1"/>
      <protection locked="0"/>
    </xf>
    <xf numFmtId="0" fontId="77" fillId="26" borderId="0" xfId="0" applyFont="1" applyFill="1" applyBorder="1" applyAlignment="1">
      <alignment horizontal="right" vertical="center" indent="2"/>
    </xf>
    <xf numFmtId="0" fontId="77" fillId="26" borderId="16" xfId="0" applyFont="1" applyFill="1" applyBorder="1" applyAlignment="1">
      <alignment horizontal="right" vertical="center" indent="2"/>
    </xf>
    <xf numFmtId="0" fontId="0" fillId="23" borderId="0" xfId="0" applyFill="1" applyBorder="1" applyAlignment="1">
      <alignment horizontal="center"/>
    </xf>
    <xf numFmtId="0" fontId="77" fillId="26" borderId="22" xfId="0" applyFont="1" applyFill="1" applyBorder="1" applyAlignment="1">
      <alignment horizontal="center" vertical="center"/>
    </xf>
    <xf numFmtId="0" fontId="77" fillId="26" borderId="0" xfId="0" applyFont="1" applyFill="1" applyBorder="1" applyAlignment="1">
      <alignment horizontal="center" vertical="center"/>
    </xf>
    <xf numFmtId="0" fontId="77" fillId="26" borderId="17" xfId="0" applyFont="1" applyFill="1" applyBorder="1" applyAlignment="1">
      <alignment horizontal="center" vertical="center"/>
    </xf>
    <xf numFmtId="0" fontId="67" fillId="26" borderId="17" xfId="0" applyFont="1" applyFill="1" applyBorder="1" applyAlignment="1">
      <alignment horizontal="center" vertical="center"/>
    </xf>
    <xf numFmtId="0" fontId="67" fillId="26" borderId="0" xfId="0" applyFont="1" applyFill="1" applyAlignment="1">
      <alignment horizontal="center" vertical="center"/>
    </xf>
    <xf numFmtId="0" fontId="32" fillId="19" borderId="93" xfId="0" applyFont="1" applyFill="1" applyBorder="1" applyAlignment="1">
      <alignment horizontal="center" vertical="center" wrapText="1"/>
    </xf>
    <xf numFmtId="0" fontId="13" fillId="8" borderId="18" xfId="0" applyFont="1" applyFill="1" applyBorder="1" applyAlignment="1">
      <alignment horizontal="center" vertical="center" wrapText="1"/>
    </xf>
    <xf numFmtId="0" fontId="13" fillId="8" borderId="19" xfId="0" applyFont="1" applyFill="1" applyBorder="1" applyAlignment="1">
      <alignment horizontal="center" vertical="center" wrapText="1"/>
    </xf>
    <xf numFmtId="0" fontId="13" fillId="8" borderId="20" xfId="0" applyFont="1" applyFill="1" applyBorder="1" applyAlignment="1">
      <alignment horizontal="center" vertical="center" wrapText="1"/>
    </xf>
    <xf numFmtId="0" fontId="6" fillId="34" borderId="17"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13" xfId="0" applyFont="1" applyFill="1" applyBorder="1" applyAlignment="1">
      <alignment horizontal="center" vertical="center"/>
    </xf>
    <xf numFmtId="0" fontId="13" fillId="34" borderId="18"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24" fillId="23" borderId="17" xfId="0" applyFont="1" applyFill="1" applyBorder="1" applyAlignment="1" applyProtection="1">
      <alignment horizontal="center" vertical="center" wrapText="1"/>
      <protection locked="0"/>
    </xf>
    <xf numFmtId="0" fontId="24" fillId="23" borderId="0" xfId="0" applyFont="1" applyFill="1" applyBorder="1" applyAlignment="1" applyProtection="1">
      <alignment horizontal="center" vertical="center" wrapText="1"/>
      <protection locked="0"/>
    </xf>
    <xf numFmtId="0" fontId="24" fillId="23" borderId="42" xfId="0" applyFont="1" applyFill="1" applyBorder="1" applyAlignment="1" applyProtection="1">
      <alignment horizontal="center" vertical="center" wrapText="1"/>
      <protection locked="0"/>
    </xf>
    <xf numFmtId="0" fontId="91" fillId="8" borderId="104" xfId="0" applyFont="1" applyFill="1" applyBorder="1" applyAlignment="1" applyProtection="1">
      <alignment horizontal="center" vertical="center" wrapText="1" readingOrder="2"/>
    </xf>
    <xf numFmtId="0" fontId="91" fillId="8" borderId="106" xfId="0" applyFont="1" applyFill="1" applyBorder="1" applyAlignment="1" applyProtection="1">
      <alignment horizontal="center" vertical="center" wrapText="1" readingOrder="2"/>
    </xf>
    <xf numFmtId="0" fontId="91" fillId="8" borderId="29" xfId="0" applyFont="1" applyFill="1" applyBorder="1" applyAlignment="1" applyProtection="1">
      <alignment horizontal="center" vertical="center" wrapText="1" readingOrder="2"/>
    </xf>
    <xf numFmtId="0" fontId="91" fillId="8" borderId="107" xfId="0" applyFont="1" applyFill="1" applyBorder="1" applyAlignment="1" applyProtection="1">
      <alignment horizontal="center" vertical="center" wrapText="1" readingOrder="2"/>
    </xf>
    <xf numFmtId="0" fontId="91" fillId="8" borderId="33" xfId="0" applyFont="1" applyFill="1" applyBorder="1" applyAlignment="1" applyProtection="1">
      <alignment horizontal="center" vertical="center" wrapText="1" readingOrder="2"/>
    </xf>
    <xf numFmtId="0" fontId="91" fillId="8" borderId="108" xfId="0" applyFont="1" applyFill="1" applyBorder="1" applyAlignment="1" applyProtection="1">
      <alignment horizontal="center" vertical="center" wrapText="1" readingOrder="2"/>
    </xf>
    <xf numFmtId="0" fontId="62" fillId="4" borderId="113" xfId="0" applyFont="1" applyFill="1" applyBorder="1" applyAlignment="1">
      <alignment horizontal="center" vertical="center" wrapText="1"/>
    </xf>
    <xf numFmtId="0" fontId="62" fillId="4" borderId="0" xfId="0" applyFont="1" applyFill="1" applyBorder="1" applyAlignment="1">
      <alignment horizontal="center" vertical="center" wrapText="1"/>
    </xf>
    <xf numFmtId="0" fontId="1" fillId="30" borderId="0" xfId="0" applyFont="1" applyFill="1" applyBorder="1" applyAlignment="1">
      <alignment horizontal="center" vertical="center" wrapText="1"/>
    </xf>
    <xf numFmtId="0" fontId="25" fillId="12" borderId="71" xfId="0" applyFont="1" applyFill="1" applyBorder="1" applyAlignment="1">
      <alignment horizontal="center" vertical="center" wrapText="1"/>
    </xf>
    <xf numFmtId="0" fontId="25" fillId="12" borderId="55" xfId="0" applyFont="1" applyFill="1" applyBorder="1" applyAlignment="1">
      <alignment horizontal="center" vertical="center" wrapText="1"/>
    </xf>
    <xf numFmtId="0" fontId="25" fillId="12" borderId="6" xfId="0" applyFont="1" applyFill="1" applyBorder="1" applyAlignment="1">
      <alignment horizontal="center" vertical="center" wrapText="1"/>
    </xf>
    <xf numFmtId="0" fontId="25" fillId="12" borderId="56" xfId="0" applyFont="1" applyFill="1" applyBorder="1" applyAlignment="1">
      <alignment horizontal="center" vertical="center" wrapText="1"/>
    </xf>
    <xf numFmtId="0" fontId="25" fillId="12" borderId="72" xfId="0" applyFont="1" applyFill="1" applyBorder="1" applyAlignment="1">
      <alignment horizontal="center" vertical="center" wrapText="1"/>
    </xf>
    <xf numFmtId="0" fontId="25" fillId="12" borderId="67" xfId="0" applyFont="1" applyFill="1" applyBorder="1" applyAlignment="1">
      <alignment horizontal="center" vertical="center" wrapText="1"/>
    </xf>
    <xf numFmtId="0" fontId="61" fillId="4" borderId="113" xfId="0" applyFont="1" applyFill="1" applyBorder="1" applyAlignment="1">
      <alignment horizontal="center" vertical="center" wrapText="1"/>
    </xf>
    <xf numFmtId="0" fontId="61" fillId="4" borderId="19" xfId="0" applyFont="1" applyFill="1" applyBorder="1" applyAlignment="1">
      <alignment horizontal="center" vertical="center" wrapText="1"/>
    </xf>
    <xf numFmtId="0" fontId="62" fillId="7" borderId="6" xfId="0" applyFont="1" applyFill="1" applyBorder="1" applyAlignment="1">
      <alignment horizontal="center" vertical="center" wrapText="1"/>
    </xf>
    <xf numFmtId="0" fontId="1" fillId="30" borderId="6" xfId="0" applyFont="1" applyFill="1" applyBorder="1" applyAlignment="1">
      <alignment horizontal="center" vertical="center" wrapText="1" readingOrder="2"/>
    </xf>
    <xf numFmtId="0" fontId="1" fillId="30" borderId="0" xfId="0" applyFont="1" applyFill="1" applyBorder="1" applyAlignment="1">
      <alignment horizontal="center" vertical="center" wrapText="1" readingOrder="2"/>
    </xf>
    <xf numFmtId="0" fontId="1" fillId="30" borderId="25" xfId="0" applyFont="1" applyFill="1" applyBorder="1" applyAlignment="1">
      <alignment horizontal="center" vertical="center" wrapText="1" readingOrder="2"/>
    </xf>
    <xf numFmtId="0" fontId="6" fillId="34" borderId="29" xfId="0" applyFont="1" applyFill="1" applyBorder="1" applyAlignment="1">
      <alignment horizontal="center" vertical="center"/>
    </xf>
    <xf numFmtId="0" fontId="51" fillId="7" borderId="114" xfId="0" applyFont="1" applyFill="1" applyBorder="1" applyAlignment="1">
      <alignment horizontal="center" vertical="center" wrapText="1"/>
    </xf>
    <xf numFmtId="0" fontId="6" fillId="6" borderId="29" xfId="0" applyFont="1" applyFill="1" applyBorder="1" applyAlignment="1">
      <alignment horizontal="center" vertical="center"/>
    </xf>
    <xf numFmtId="0" fontId="93" fillId="6" borderId="18" xfId="0" applyFont="1" applyFill="1" applyBorder="1" applyAlignment="1">
      <alignment horizontal="center" vertical="center" wrapText="1"/>
    </xf>
    <xf numFmtId="0" fontId="93" fillId="6" borderId="19" xfId="0" applyFont="1" applyFill="1" applyBorder="1" applyAlignment="1">
      <alignment horizontal="center" vertical="center" wrapText="1"/>
    </xf>
    <xf numFmtId="0" fontId="93" fillId="6" borderId="20" xfId="0" applyFont="1" applyFill="1" applyBorder="1" applyAlignment="1">
      <alignment horizontal="center" vertical="center" wrapText="1"/>
    </xf>
    <xf numFmtId="0" fontId="49" fillId="18" borderId="74" xfId="0" applyFont="1" applyFill="1" applyBorder="1" applyAlignment="1">
      <alignment horizontal="center" vertical="center"/>
    </xf>
    <xf numFmtId="0" fontId="49" fillId="18" borderId="0" xfId="0" applyFont="1" applyFill="1" applyBorder="1" applyAlignment="1">
      <alignment horizontal="center" vertical="center"/>
    </xf>
    <xf numFmtId="0" fontId="49" fillId="18" borderId="26" xfId="0" applyFont="1" applyFill="1" applyBorder="1" applyAlignment="1">
      <alignment horizontal="center" vertical="center"/>
    </xf>
    <xf numFmtId="0" fontId="56" fillId="6" borderId="19" xfId="0" applyFont="1" applyFill="1" applyBorder="1" applyAlignment="1">
      <alignment horizontal="center" vertical="center" wrapText="1"/>
    </xf>
    <xf numFmtId="0" fontId="56" fillId="6" borderId="20" xfId="0" applyFont="1" applyFill="1" applyBorder="1" applyAlignment="1">
      <alignment horizontal="center" vertical="center" wrapText="1"/>
    </xf>
    <xf numFmtId="0" fontId="20" fillId="15" borderId="114" xfId="0" applyFont="1" applyFill="1" applyBorder="1" applyAlignment="1">
      <alignment horizontal="center" vertical="center" wrapText="1"/>
    </xf>
    <xf numFmtId="0" fontId="32" fillId="24" borderId="114"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13" fillId="7" borderId="20"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7" xfId="0" applyFont="1" applyFill="1" applyBorder="1" applyAlignment="1">
      <alignment horizontal="center" vertical="center"/>
    </xf>
    <xf numFmtId="0" fontId="43" fillId="18" borderId="74" xfId="0" applyFont="1" applyFill="1" applyBorder="1" applyAlignment="1">
      <alignment horizontal="center" vertical="center"/>
    </xf>
    <xf numFmtId="0" fontId="43" fillId="18" borderId="42" xfId="0" applyFont="1" applyFill="1" applyBorder="1" applyAlignment="1">
      <alignment horizontal="center" vertical="center"/>
    </xf>
    <xf numFmtId="0" fontId="50" fillId="18" borderId="74" xfId="0" applyFont="1" applyFill="1" applyBorder="1" applyAlignment="1">
      <alignment horizontal="center" vertical="center"/>
    </xf>
    <xf numFmtId="0" fontId="50" fillId="18" borderId="42" xfId="0" applyFont="1" applyFill="1" applyBorder="1" applyAlignment="1">
      <alignment horizontal="center" vertical="center"/>
    </xf>
    <xf numFmtId="0" fontId="70" fillId="8" borderId="104" xfId="0" applyFont="1" applyFill="1" applyBorder="1" applyAlignment="1" applyProtection="1">
      <alignment horizontal="right" vertical="center" wrapText="1" readingOrder="2"/>
    </xf>
    <xf numFmtId="0" fontId="70" fillId="8" borderId="105" xfId="0" applyFont="1" applyFill="1" applyBorder="1" applyAlignment="1" applyProtection="1">
      <alignment horizontal="right" vertical="center" wrapText="1" readingOrder="2"/>
    </xf>
    <xf numFmtId="0" fontId="70" fillId="8" borderId="29" xfId="0" applyFont="1" applyFill="1" applyBorder="1" applyAlignment="1" applyProtection="1">
      <alignment horizontal="right" vertical="center" wrapText="1" readingOrder="2"/>
    </xf>
    <xf numFmtId="0" fontId="70" fillId="8" borderId="19" xfId="0" applyFont="1" applyFill="1" applyBorder="1" applyAlignment="1" applyProtection="1">
      <alignment horizontal="right" vertical="center" wrapText="1" readingOrder="2"/>
    </xf>
    <xf numFmtId="0" fontId="70" fillId="8" borderId="33" xfId="0" applyFont="1" applyFill="1" applyBorder="1" applyAlignment="1" applyProtection="1">
      <alignment horizontal="right" vertical="center" wrapText="1" readingOrder="2"/>
    </xf>
    <xf numFmtId="0" fontId="70" fillId="8" borderId="45" xfId="0" applyFont="1" applyFill="1" applyBorder="1" applyAlignment="1" applyProtection="1">
      <alignment horizontal="right" vertical="center" wrapText="1" readingOrder="2"/>
    </xf>
    <xf numFmtId="0" fontId="95" fillId="4" borderId="113" xfId="0" applyFont="1" applyFill="1" applyBorder="1" applyAlignment="1">
      <alignment horizontal="center" vertical="center" wrapText="1"/>
    </xf>
    <xf numFmtId="0" fontId="51" fillId="4" borderId="19" xfId="0" applyFont="1" applyFill="1" applyBorder="1" applyAlignment="1">
      <alignment horizontal="center" vertical="center" wrapText="1"/>
    </xf>
    <xf numFmtId="0" fontId="56" fillId="8" borderId="17"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56" fillId="8" borderId="13" xfId="0" applyFont="1" applyFill="1" applyBorder="1" applyAlignment="1">
      <alignment horizontal="center" vertical="center" wrapText="1"/>
    </xf>
    <xf numFmtId="0" fontId="13" fillId="8" borderId="17" xfId="0" applyFont="1" applyFill="1" applyBorder="1" applyAlignment="1">
      <alignment horizontal="center" vertical="center" wrapText="1"/>
    </xf>
    <xf numFmtId="0" fontId="6" fillId="7" borderId="18" xfId="0" applyFont="1" applyFill="1" applyBorder="1" applyAlignment="1">
      <alignment horizontal="center" vertical="center"/>
    </xf>
    <xf numFmtId="0" fontId="6" fillId="7" borderId="19" xfId="0" applyFont="1" applyFill="1" applyBorder="1" applyAlignment="1">
      <alignment horizontal="center" vertical="center"/>
    </xf>
    <xf numFmtId="0" fontId="6" fillId="7" borderId="33" xfId="0" applyFont="1" applyFill="1" applyBorder="1" applyAlignment="1">
      <alignment horizontal="center" vertical="center"/>
    </xf>
    <xf numFmtId="0" fontId="6" fillId="7" borderId="45" xfId="0" applyFont="1" applyFill="1" applyBorder="1" applyAlignment="1">
      <alignment horizontal="center" vertical="center"/>
    </xf>
    <xf numFmtId="0" fontId="36" fillId="15" borderId="9" xfId="0" applyFont="1" applyFill="1" applyBorder="1" applyAlignment="1">
      <alignment horizontal="right" vertical="center" indent="12"/>
    </xf>
    <xf numFmtId="0" fontId="36" fillId="15" borderId="0" xfId="0" applyFont="1" applyFill="1" applyBorder="1" applyAlignment="1">
      <alignment horizontal="right" vertical="center" indent="12"/>
    </xf>
    <xf numFmtId="0" fontId="43" fillId="15" borderId="9" xfId="0" applyFont="1" applyFill="1" applyBorder="1" applyAlignment="1">
      <alignment horizontal="center" vertical="center"/>
    </xf>
    <xf numFmtId="0" fontId="43" fillId="15" borderId="0" xfId="0" applyFont="1" applyFill="1" applyBorder="1" applyAlignment="1">
      <alignment horizontal="center" vertical="center"/>
    </xf>
    <xf numFmtId="0" fontId="21" fillId="15" borderId="8" xfId="0" applyFont="1" applyFill="1" applyBorder="1" applyAlignment="1">
      <alignment horizontal="right" vertical="center" indent="14"/>
    </xf>
    <xf numFmtId="0" fontId="21" fillId="15" borderId="9" xfId="0" applyFont="1" applyFill="1" applyBorder="1" applyAlignment="1">
      <alignment horizontal="right" vertical="center" indent="14"/>
    </xf>
    <xf numFmtId="0" fontId="21" fillId="15" borderId="11" xfId="0" applyFont="1" applyFill="1" applyBorder="1" applyAlignment="1">
      <alignment horizontal="right" vertical="center" indent="14"/>
    </xf>
    <xf numFmtId="0" fontId="21" fillId="15" borderId="0" xfId="0" applyFont="1" applyFill="1" applyBorder="1" applyAlignment="1">
      <alignment horizontal="right" vertical="center" indent="14"/>
    </xf>
    <xf numFmtId="0" fontId="21" fillId="15" borderId="68" xfId="0" applyFont="1" applyFill="1" applyBorder="1" applyAlignment="1">
      <alignment horizontal="center" vertical="center"/>
    </xf>
    <xf numFmtId="0" fontId="21" fillId="15" borderId="9" xfId="0" applyFont="1" applyFill="1" applyBorder="1" applyAlignment="1">
      <alignment horizontal="center" vertical="center"/>
    </xf>
    <xf numFmtId="0" fontId="21" fillId="15" borderId="37" xfId="0" applyFont="1" applyFill="1" applyBorder="1" applyAlignment="1">
      <alignment horizontal="center" vertical="center"/>
    </xf>
    <xf numFmtId="0" fontId="21" fillId="15" borderId="0" xfId="0" applyFont="1" applyFill="1" applyBorder="1" applyAlignment="1">
      <alignment horizontal="center" vertical="center"/>
    </xf>
    <xf numFmtId="0" fontId="50" fillId="15" borderId="9" xfId="0" applyFont="1" applyFill="1" applyBorder="1" applyAlignment="1">
      <alignment horizontal="center" vertical="center"/>
    </xf>
    <xf numFmtId="0" fontId="50" fillId="15" borderId="42" xfId="0" applyFont="1" applyFill="1" applyBorder="1" applyAlignment="1">
      <alignment horizontal="center" vertical="center"/>
    </xf>
    <xf numFmtId="0" fontId="37" fillId="18" borderId="61" xfId="0" applyFont="1" applyFill="1" applyBorder="1" applyAlignment="1">
      <alignment horizontal="center" vertical="center" wrapText="1"/>
    </xf>
    <xf numFmtId="0" fontId="45" fillId="18" borderId="61" xfId="0" applyFont="1" applyFill="1" applyBorder="1" applyAlignment="1">
      <alignment horizontal="center" vertical="center" wrapText="1"/>
    </xf>
    <xf numFmtId="0" fontId="0" fillId="23" borderId="61" xfId="0" applyFill="1" applyBorder="1" applyAlignment="1">
      <alignment horizontal="center"/>
    </xf>
    <xf numFmtId="0" fontId="96" fillId="13" borderId="110" xfId="0" applyFont="1" applyFill="1" applyBorder="1" applyAlignment="1">
      <alignment horizontal="center" vertical="center" wrapText="1"/>
    </xf>
    <xf numFmtId="0" fontId="96" fillId="13" borderId="111" xfId="0" applyFont="1" applyFill="1" applyBorder="1" applyAlignment="1">
      <alignment horizontal="center" vertical="center" wrapText="1"/>
    </xf>
    <xf numFmtId="0" fontId="51" fillId="12" borderId="0" xfId="0" applyFont="1" applyFill="1" applyBorder="1" applyAlignment="1">
      <alignment horizontal="center" vertical="center" wrapText="1"/>
    </xf>
    <xf numFmtId="0" fontId="51" fillId="12" borderId="25" xfId="0" applyFont="1" applyFill="1" applyBorder="1" applyAlignment="1">
      <alignment horizontal="center" vertical="center" wrapText="1"/>
    </xf>
    <xf numFmtId="0" fontId="8" fillId="30" borderId="24" xfId="0" applyFont="1" applyFill="1" applyBorder="1" applyAlignment="1">
      <alignment horizontal="center" vertical="center" wrapText="1"/>
    </xf>
    <xf numFmtId="0" fontId="8" fillId="30" borderId="0" xfId="0" applyFont="1" applyFill="1" applyBorder="1" applyAlignment="1">
      <alignment horizontal="center" vertical="center" wrapText="1"/>
    </xf>
    <xf numFmtId="0" fontId="83" fillId="24" borderId="0" xfId="0" applyFont="1" applyFill="1" applyBorder="1" applyAlignment="1">
      <alignment horizontal="center" vertical="center" wrapText="1"/>
    </xf>
    <xf numFmtId="0" fontId="58" fillId="7" borderId="18" xfId="0" applyFont="1" applyFill="1" applyBorder="1" applyAlignment="1">
      <alignment horizontal="center" vertical="center" wrapText="1"/>
    </xf>
    <xf numFmtId="0" fontId="58" fillId="7" borderId="19" xfId="0" applyFont="1" applyFill="1" applyBorder="1" applyAlignment="1">
      <alignment horizontal="center" vertical="center" wrapText="1"/>
    </xf>
    <xf numFmtId="0" fontId="12" fillId="18" borderId="74" xfId="0" applyFont="1" applyFill="1" applyBorder="1" applyAlignment="1">
      <alignment horizontal="right" vertical="center" indent="13"/>
    </xf>
    <xf numFmtId="0" fontId="12" fillId="18" borderId="16" xfId="0" applyFont="1" applyFill="1" applyBorder="1" applyAlignment="1">
      <alignment horizontal="right" vertical="center" indent="13"/>
    </xf>
    <xf numFmtId="0" fontId="49" fillId="18" borderId="16" xfId="0" applyFont="1" applyFill="1" applyBorder="1" applyAlignment="1">
      <alignment horizontal="center" vertical="center"/>
    </xf>
    <xf numFmtId="0" fontId="12" fillId="18" borderId="74" xfId="0" applyFont="1" applyFill="1" applyBorder="1" applyAlignment="1">
      <alignment horizontal="center" vertical="center"/>
    </xf>
    <xf numFmtId="0" fontId="12" fillId="18" borderId="26" xfId="0" applyFont="1" applyFill="1" applyBorder="1" applyAlignment="1">
      <alignment horizontal="center" vertical="center"/>
    </xf>
    <xf numFmtId="0" fontId="21" fillId="18" borderId="74" xfId="0" applyFont="1" applyFill="1" applyBorder="1" applyAlignment="1">
      <alignment horizontal="center" vertical="center"/>
    </xf>
    <xf numFmtId="0" fontId="26" fillId="15" borderId="16" xfId="0" applyFont="1" applyFill="1" applyBorder="1" applyAlignment="1">
      <alignment horizontal="center" vertical="center" wrapText="1"/>
    </xf>
    <xf numFmtId="0" fontId="44" fillId="15" borderId="16" xfId="0" applyFont="1" applyFill="1" applyBorder="1" applyAlignment="1">
      <alignment horizontal="center" vertical="center" wrapText="1"/>
    </xf>
    <xf numFmtId="0" fontId="62" fillId="23" borderId="16" xfId="0" applyFont="1" applyFill="1" applyBorder="1" applyAlignment="1">
      <alignment horizontal="center" vertical="center"/>
    </xf>
    <xf numFmtId="0" fontId="26" fillId="15" borderId="95" xfId="0" applyFont="1" applyFill="1" applyBorder="1" applyAlignment="1">
      <alignment horizontal="center" vertical="center" wrapText="1"/>
    </xf>
    <xf numFmtId="0" fontId="44" fillId="15" borderId="95" xfId="0" applyFont="1" applyFill="1" applyBorder="1" applyAlignment="1">
      <alignment horizontal="center" vertical="center" wrapText="1"/>
    </xf>
    <xf numFmtId="0" fontId="74" fillId="8" borderId="104" xfId="0" applyFont="1" applyFill="1" applyBorder="1" applyAlignment="1" applyProtection="1">
      <alignment horizontal="center" vertical="center" wrapText="1" readingOrder="2"/>
    </xf>
    <xf numFmtId="0" fontId="74" fillId="8" borderId="106" xfId="0" applyFont="1" applyFill="1" applyBorder="1" applyAlignment="1" applyProtection="1">
      <alignment horizontal="center" vertical="center" wrapText="1" readingOrder="2"/>
    </xf>
    <xf numFmtId="0" fontId="74" fillId="8" borderId="29" xfId="0" applyFont="1" applyFill="1" applyBorder="1" applyAlignment="1" applyProtection="1">
      <alignment horizontal="center" vertical="center" wrapText="1" readingOrder="2"/>
    </xf>
    <xf numFmtId="0" fontId="74" fillId="8" borderId="107" xfId="0" applyFont="1" applyFill="1" applyBorder="1" applyAlignment="1" applyProtection="1">
      <alignment horizontal="center" vertical="center" wrapText="1" readingOrder="2"/>
    </xf>
    <xf numFmtId="0" fontId="74" fillId="8" borderId="33" xfId="0" applyFont="1" applyFill="1" applyBorder="1" applyAlignment="1" applyProtection="1">
      <alignment horizontal="center" vertical="center" wrapText="1" readingOrder="2"/>
    </xf>
    <xf numFmtId="0" fontId="74" fillId="8" borderId="108" xfId="0" applyFont="1" applyFill="1" applyBorder="1" applyAlignment="1" applyProtection="1">
      <alignment horizontal="center" vertical="center" wrapText="1" readingOrder="2"/>
    </xf>
    <xf numFmtId="0" fontId="14" fillId="8" borderId="0" xfId="0" applyFont="1" applyFill="1" applyBorder="1" applyAlignment="1" applyProtection="1">
      <alignment horizontal="center" vertical="center" wrapText="1" readingOrder="2"/>
    </xf>
    <xf numFmtId="0" fontId="14" fillId="8" borderId="56" xfId="0" applyFont="1" applyFill="1" applyBorder="1" applyAlignment="1" applyProtection="1">
      <alignment horizontal="center" vertical="center" wrapText="1" readingOrder="2"/>
    </xf>
    <xf numFmtId="0" fontId="14" fillId="8" borderId="42" xfId="0" applyFont="1" applyFill="1" applyBorder="1" applyAlignment="1" applyProtection="1">
      <alignment horizontal="center" vertical="center" wrapText="1" readingOrder="2"/>
    </xf>
    <xf numFmtId="0" fontId="14" fillId="8" borderId="57" xfId="0" applyFont="1" applyFill="1" applyBorder="1" applyAlignment="1" applyProtection="1">
      <alignment horizontal="center" vertical="center" wrapText="1" readingOrder="2"/>
    </xf>
    <xf numFmtId="0" fontId="8" fillId="7" borderId="0"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1" fillId="7" borderId="6" xfId="0" applyFont="1" applyFill="1" applyBorder="1" applyAlignment="1">
      <alignment horizontal="center" wrapText="1"/>
    </xf>
    <xf numFmtId="0" fontId="1" fillId="4" borderId="11" xfId="0" applyFont="1" applyFill="1" applyBorder="1" applyAlignment="1">
      <alignment horizontal="center" wrapText="1"/>
    </xf>
    <xf numFmtId="0" fontId="21" fillId="15" borderId="9" xfId="0" applyFont="1" applyFill="1" applyBorder="1" applyAlignment="1">
      <alignment horizontal="right" vertical="center" indent="16"/>
    </xf>
    <xf numFmtId="0" fontId="21" fillId="15" borderId="16" xfId="0" applyFont="1" applyFill="1" applyBorder="1" applyAlignment="1">
      <alignment horizontal="right" vertical="center" indent="16"/>
    </xf>
    <xf numFmtId="0" fontId="43" fillId="15" borderId="16" xfId="0" applyFont="1" applyFill="1" applyBorder="1" applyAlignment="1">
      <alignment horizontal="center" vertical="center"/>
    </xf>
    <xf numFmtId="0" fontId="21" fillId="15" borderId="8" xfId="0" applyFont="1" applyFill="1" applyBorder="1" applyAlignment="1">
      <alignment horizontal="right" vertical="center" indent="18"/>
    </xf>
    <xf numFmtId="0" fontId="21" fillId="15" borderId="9" xfId="0" applyFont="1" applyFill="1" applyBorder="1" applyAlignment="1">
      <alignment horizontal="right" vertical="center" indent="18"/>
    </xf>
    <xf numFmtId="0" fontId="21" fillId="15" borderId="11" xfId="0" applyFont="1" applyFill="1" applyBorder="1" applyAlignment="1">
      <alignment horizontal="right" vertical="center" indent="18"/>
    </xf>
    <xf numFmtId="0" fontId="21" fillId="15" borderId="0" xfId="0" applyFont="1" applyFill="1" applyBorder="1" applyAlignment="1">
      <alignment horizontal="right" vertical="center" indent="18"/>
    </xf>
    <xf numFmtId="0" fontId="13" fillId="7" borderId="19"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20" xfId="0" applyFont="1" applyFill="1" applyBorder="1" applyAlignment="1">
      <alignment horizontal="center" vertical="center" wrapText="1"/>
    </xf>
    <xf numFmtId="0" fontId="13" fillId="7" borderId="45"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14" fillId="8" borderId="65" xfId="0" applyFont="1" applyFill="1" applyBorder="1" applyAlignment="1" applyProtection="1">
      <alignment horizontal="center" vertical="center" wrapText="1"/>
    </xf>
    <xf numFmtId="0" fontId="14" fillId="8" borderId="83" xfId="0" applyFont="1" applyFill="1" applyBorder="1" applyAlignment="1" applyProtection="1">
      <alignment horizontal="center" vertical="center" wrapText="1"/>
    </xf>
    <xf numFmtId="0" fontId="14" fillId="8" borderId="66" xfId="0" applyFont="1" applyFill="1" applyBorder="1" applyAlignment="1" applyProtection="1">
      <alignment horizontal="center" vertical="center" wrapText="1"/>
    </xf>
    <xf numFmtId="0" fontId="14" fillId="8" borderId="56" xfId="0" applyFont="1" applyFill="1" applyBorder="1" applyAlignment="1" applyProtection="1">
      <alignment horizontal="center" vertical="center" wrapText="1"/>
    </xf>
    <xf numFmtId="0" fontId="14" fillId="8" borderId="84" xfId="0" applyFont="1" applyFill="1" applyBorder="1" applyAlignment="1" applyProtection="1">
      <alignment horizontal="center" vertical="center" wrapText="1"/>
    </xf>
    <xf numFmtId="0" fontId="14" fillId="8" borderId="57" xfId="0" applyFont="1" applyFill="1" applyBorder="1" applyAlignment="1" applyProtection="1">
      <alignment horizontal="center" vertical="center" wrapText="1"/>
    </xf>
    <xf numFmtId="0" fontId="14" fillId="8" borderId="0" xfId="0" applyFont="1" applyFill="1" applyBorder="1" applyAlignment="1" applyProtection="1">
      <alignment horizontal="center" vertical="center" wrapText="1"/>
    </xf>
    <xf numFmtId="0" fontId="14" fillId="8" borderId="42" xfId="0" applyFont="1" applyFill="1" applyBorder="1" applyAlignment="1" applyProtection="1">
      <alignment horizontal="center" vertical="center" wrapText="1"/>
    </xf>
    <xf numFmtId="0" fontId="13" fillId="6" borderId="17"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7" borderId="13" xfId="0" applyFont="1" applyFill="1" applyBorder="1" applyAlignment="1">
      <alignment horizontal="center" vertical="center" wrapText="1"/>
    </xf>
    <xf numFmtId="0" fontId="6" fillId="8" borderId="33" xfId="0" applyFont="1" applyFill="1" applyBorder="1" applyAlignment="1">
      <alignment horizontal="center" vertical="center"/>
    </xf>
    <xf numFmtId="0" fontId="13" fillId="8" borderId="42" xfId="0" applyFont="1" applyFill="1" applyBorder="1" applyAlignment="1">
      <alignment horizontal="center" vertical="center" wrapText="1"/>
    </xf>
    <xf numFmtId="0" fontId="13" fillId="7" borderId="17" xfId="0" applyFont="1" applyFill="1" applyBorder="1" applyAlignment="1">
      <alignment horizontal="center" vertical="center" wrapText="1"/>
    </xf>
    <xf numFmtId="0" fontId="12" fillId="18" borderId="74" xfId="0" applyFont="1" applyFill="1" applyBorder="1" applyAlignment="1">
      <alignment horizontal="right" vertical="center" indent="8"/>
    </xf>
    <xf numFmtId="0" fontId="12" fillId="18" borderId="16" xfId="0" applyFont="1" applyFill="1" applyBorder="1" applyAlignment="1">
      <alignment horizontal="right" vertical="center" indent="8"/>
    </xf>
    <xf numFmtId="0" fontId="22" fillId="18" borderId="74" xfId="0" applyFont="1" applyFill="1" applyBorder="1" applyAlignment="1">
      <alignment horizontal="right" vertical="center" indent="8"/>
    </xf>
    <xf numFmtId="0" fontId="22" fillId="18" borderId="16" xfId="0" applyFont="1" applyFill="1" applyBorder="1" applyAlignment="1">
      <alignment horizontal="right" vertical="center" indent="8"/>
    </xf>
    <xf numFmtId="0" fontId="26" fillId="15" borderId="94" xfId="0" applyFont="1" applyFill="1" applyBorder="1" applyAlignment="1">
      <alignment horizontal="center" vertical="center" wrapText="1"/>
    </xf>
    <xf numFmtId="0" fontId="44" fillId="15" borderId="94" xfId="0" applyFont="1" applyFill="1" applyBorder="1" applyAlignment="1">
      <alignment horizontal="center" vertical="center" wrapText="1"/>
    </xf>
    <xf numFmtId="0" fontId="22" fillId="15" borderId="9" xfId="0" applyFont="1" applyFill="1" applyBorder="1" applyAlignment="1">
      <alignment horizontal="right" vertical="center" indent="12"/>
    </xf>
    <xf numFmtId="0" fontId="22" fillId="15" borderId="16" xfId="0" applyFont="1" applyFill="1" applyBorder="1" applyAlignment="1">
      <alignment horizontal="right" vertical="center" indent="12"/>
    </xf>
    <xf numFmtId="0" fontId="22" fillId="15" borderId="8" xfId="0" applyFont="1" applyFill="1" applyBorder="1" applyAlignment="1">
      <alignment horizontal="right" vertical="center" indent="12"/>
    </xf>
    <xf numFmtId="0" fontId="22" fillId="15" borderId="11" xfId="0" applyFont="1" applyFill="1" applyBorder="1" applyAlignment="1">
      <alignment horizontal="right" vertical="center" indent="12"/>
    </xf>
    <xf numFmtId="0" fontId="22" fillId="15" borderId="0" xfId="0" applyFont="1" applyFill="1" applyBorder="1" applyAlignment="1">
      <alignment horizontal="right" vertical="center" indent="12"/>
    </xf>
    <xf numFmtId="0" fontId="22" fillId="15" borderId="68" xfId="0" applyFont="1" applyFill="1" applyBorder="1" applyAlignment="1">
      <alignment horizontal="center" vertical="center"/>
    </xf>
    <xf numFmtId="0" fontId="22" fillId="15" borderId="9" xfId="0" applyFont="1" applyFill="1" applyBorder="1" applyAlignment="1">
      <alignment horizontal="center" vertical="center"/>
    </xf>
    <xf numFmtId="0" fontId="22" fillId="15" borderId="37" xfId="0" applyFont="1" applyFill="1" applyBorder="1" applyAlignment="1">
      <alignment horizontal="center" vertical="center"/>
    </xf>
    <xf numFmtId="0" fontId="22" fillId="15" borderId="0" xfId="0" applyFont="1" applyFill="1" applyBorder="1" applyAlignment="1">
      <alignment horizontal="center" vertical="center"/>
    </xf>
    <xf numFmtId="0" fontId="38" fillId="15" borderId="0" xfId="0" applyFont="1" applyFill="1" applyAlignment="1">
      <alignment horizontal="center"/>
    </xf>
    <xf numFmtId="0" fontId="38" fillId="15" borderId="0" xfId="0" applyFont="1" applyFill="1" applyBorder="1" applyAlignment="1">
      <alignment horizontal="center"/>
    </xf>
    <xf numFmtId="0" fontId="38" fillId="15" borderId="98" xfId="0" applyFont="1" applyFill="1" applyBorder="1" applyAlignment="1">
      <alignment horizontal="center"/>
    </xf>
    <xf numFmtId="0" fontId="55" fillId="7" borderId="97" xfId="0" applyFont="1" applyFill="1" applyBorder="1" applyAlignment="1">
      <alignment horizontal="center" vertical="center" wrapText="1"/>
    </xf>
    <xf numFmtId="0" fontId="55" fillId="2" borderId="97" xfId="0" applyFont="1" applyFill="1" applyBorder="1" applyAlignment="1">
      <alignment horizontal="center" vertical="center"/>
    </xf>
    <xf numFmtId="0" fontId="55" fillId="30" borderId="97" xfId="0" applyFont="1" applyFill="1" applyBorder="1" applyAlignment="1">
      <alignment horizontal="center" vertical="center"/>
    </xf>
    <xf numFmtId="0" fontId="55" fillId="17" borderId="97"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97" xfId="0" applyFont="1" applyFill="1" applyBorder="1" applyAlignment="1">
      <alignment horizontal="center" vertical="center"/>
    </xf>
    <xf numFmtId="0" fontId="55" fillId="7" borderId="0" xfId="0" applyFont="1" applyFill="1" applyBorder="1" applyAlignment="1">
      <alignment horizontal="center" vertical="center" wrapText="1"/>
    </xf>
    <xf numFmtId="0" fontId="38" fillId="0" borderId="0" xfId="0" applyFont="1" applyFill="1" applyBorder="1" applyAlignment="1">
      <alignment horizontal="center" readingOrder="2"/>
    </xf>
    <xf numFmtId="0" fontId="55" fillId="7" borderId="100" xfId="0" applyFont="1" applyFill="1" applyBorder="1" applyAlignment="1">
      <alignment horizontal="center" vertical="center" wrapText="1"/>
    </xf>
    <xf numFmtId="0" fontId="55" fillId="7" borderId="101" xfId="0" applyFont="1" applyFill="1" applyBorder="1" applyAlignment="1">
      <alignment horizontal="center" vertical="center" wrapText="1"/>
    </xf>
    <xf numFmtId="0" fontId="55" fillId="7" borderId="99"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horizontal="center" wrapText="1"/>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18" fillId="0" borderId="0" xfId="0" applyFont="1" applyAlignment="1">
      <alignment horizontal="center" vertical="center"/>
    </xf>
    <xf numFmtId="0" fontId="0" fillId="0" borderId="49" xfId="0" applyBorder="1" applyAlignment="1">
      <alignment horizontal="center" wrapText="1"/>
    </xf>
    <xf numFmtId="0" fontId="5" fillId="7" borderId="2" xfId="0" applyFont="1" applyFill="1" applyBorder="1" applyAlignment="1">
      <alignment horizontal="center" vertical="center"/>
    </xf>
    <xf numFmtId="0" fontId="5" fillId="7" borderId="7" xfId="0" applyFont="1" applyFill="1" applyBorder="1" applyAlignment="1">
      <alignment horizontal="center" vertical="center"/>
    </xf>
    <xf numFmtId="0" fontId="56" fillId="7" borderId="18" xfId="0" applyFont="1" applyFill="1" applyBorder="1" applyAlignment="1">
      <alignment horizontal="center" vertical="center" wrapText="1"/>
    </xf>
    <xf numFmtId="0" fontId="56" fillId="7" borderId="20" xfId="0" applyFont="1" applyFill="1" applyBorder="1" applyAlignment="1">
      <alignment horizontal="center" vertical="center" wrapText="1"/>
    </xf>
    <xf numFmtId="0" fontId="6" fillId="7" borderId="17"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13" xfId="0" applyFont="1" applyFill="1" applyBorder="1" applyAlignment="1">
      <alignment horizontal="center" vertical="center"/>
    </xf>
    <xf numFmtId="0" fontId="58" fillId="7" borderId="20" xfId="0" applyFont="1" applyFill="1" applyBorder="1" applyAlignment="1">
      <alignment horizontal="center" vertical="center" wrapText="1"/>
    </xf>
    <xf numFmtId="0" fontId="57" fillId="6" borderId="19" xfId="0" applyFont="1" applyFill="1" applyBorder="1" applyAlignment="1">
      <alignment horizontal="center" vertical="center" wrapText="1"/>
    </xf>
    <xf numFmtId="0" fontId="6" fillId="8" borderId="18" xfId="0" applyFont="1" applyFill="1" applyBorder="1" applyAlignment="1">
      <alignment horizontal="center" vertical="center"/>
    </xf>
    <xf numFmtId="0" fontId="6" fillId="8" borderId="19" xfId="0" applyFont="1" applyFill="1" applyBorder="1" applyAlignment="1">
      <alignment horizontal="center" vertical="center"/>
    </xf>
    <xf numFmtId="0" fontId="6" fillId="8" borderId="45" xfId="0" applyFont="1" applyFill="1" applyBorder="1" applyAlignment="1">
      <alignment horizontal="center" vertical="center"/>
    </xf>
    <xf numFmtId="0" fontId="1" fillId="7" borderId="113" xfId="0" applyFont="1" applyFill="1" applyBorder="1" applyAlignment="1">
      <alignment horizontal="center" wrapText="1"/>
    </xf>
    <xf numFmtId="0" fontId="61" fillId="15" borderId="13" xfId="0" applyFont="1" applyFill="1" applyBorder="1" applyAlignment="1">
      <alignment horizontal="center" vertical="center"/>
    </xf>
    <xf numFmtId="0" fontId="75" fillId="15" borderId="1" xfId="0" applyFont="1" applyFill="1" applyBorder="1" applyAlignment="1">
      <alignment horizontal="center" vertical="center" wrapText="1"/>
    </xf>
    <xf numFmtId="0" fontId="101" fillId="37" borderId="1" xfId="0" applyFont="1" applyFill="1" applyBorder="1" applyAlignment="1">
      <alignment horizontal="center" vertical="center" wrapText="1"/>
    </xf>
    <xf numFmtId="0" fontId="101" fillId="36" borderId="1" xfId="0" applyFont="1" applyFill="1" applyBorder="1" applyAlignment="1">
      <alignment horizontal="center" vertical="center" wrapText="1"/>
    </xf>
    <xf numFmtId="0" fontId="100" fillId="36" borderId="1" xfId="0" applyFont="1" applyFill="1" applyBorder="1" applyAlignment="1">
      <alignment horizontal="center" vertical="center" wrapText="1"/>
    </xf>
    <xf numFmtId="0" fontId="75" fillId="36" borderId="1" xfId="0" applyFont="1" applyFill="1" applyBorder="1" applyAlignment="1">
      <alignment horizontal="center" vertical="center" wrapText="1"/>
    </xf>
    <xf numFmtId="0" fontId="101" fillId="4" borderId="1" xfId="0" applyFont="1" applyFill="1" applyBorder="1" applyAlignment="1">
      <alignment horizontal="center" vertical="center" wrapText="1"/>
    </xf>
    <xf numFmtId="0" fontId="100" fillId="6" borderId="1" xfId="0" applyFont="1" applyFill="1" applyBorder="1" applyAlignment="1">
      <alignment horizontal="center" vertical="center" wrapText="1"/>
    </xf>
    <xf numFmtId="0" fontId="0" fillId="0" borderId="0" xfId="0" applyAlignment="1">
      <alignment horizontal="center"/>
    </xf>
    <xf numFmtId="0" fontId="100" fillId="37" borderId="1" xfId="0" applyFont="1" applyFill="1" applyBorder="1" applyAlignment="1">
      <alignment horizontal="center" vertical="center" wrapText="1"/>
    </xf>
    <xf numFmtId="0" fontId="108" fillId="36" borderId="0" xfId="0" applyFont="1" applyFill="1" applyAlignment="1">
      <alignment horizontal="center" vertical="center"/>
    </xf>
    <xf numFmtId="0" fontId="63" fillId="15" borderId="0" xfId="0" applyFont="1" applyFill="1" applyAlignment="1">
      <alignment horizontal="center" vertical="center"/>
    </xf>
    <xf numFmtId="0" fontId="75" fillId="37" borderId="1" xfId="0" applyFont="1" applyFill="1" applyBorder="1" applyAlignment="1">
      <alignment horizontal="center" vertical="center" wrapText="1"/>
    </xf>
    <xf numFmtId="0" fontId="1" fillId="15" borderId="0" xfId="0" applyFont="1" applyFill="1" applyAlignment="1">
      <alignment horizontal="center" vertical="center" readingOrder="2"/>
    </xf>
    <xf numFmtId="0" fontId="1" fillId="15" borderId="0" xfId="0" applyFont="1" applyFill="1" applyBorder="1" applyAlignment="1">
      <alignment horizontal="center" vertical="center" readingOrder="2"/>
    </xf>
    <xf numFmtId="0" fontId="101" fillId="6" borderId="1" xfId="0" applyFont="1" applyFill="1" applyBorder="1" applyAlignment="1">
      <alignment horizontal="center" vertical="center" wrapText="1"/>
    </xf>
    <xf numFmtId="0" fontId="61" fillId="0" borderId="5" xfId="0" applyFont="1" applyBorder="1" applyAlignment="1">
      <alignment horizontal="center" vertical="center"/>
    </xf>
    <xf numFmtId="0" fontId="100" fillId="4" borderId="1" xfId="0" applyFont="1" applyFill="1" applyBorder="1" applyAlignment="1">
      <alignment horizontal="center" vertical="center" wrapText="1"/>
    </xf>
    <xf numFmtId="0" fontId="75" fillId="4" borderId="1" xfId="0" applyFont="1" applyFill="1" applyBorder="1" applyAlignment="1">
      <alignment horizontal="center" vertical="center" wrapText="1"/>
    </xf>
    <xf numFmtId="0" fontId="111" fillId="4" borderId="1" xfId="0" applyFont="1" applyFill="1" applyBorder="1" applyAlignment="1">
      <alignment horizontal="center" vertical="center" wrapText="1"/>
    </xf>
    <xf numFmtId="0" fontId="100" fillId="38" borderId="1" xfId="0" applyFont="1" applyFill="1" applyBorder="1" applyAlignment="1">
      <alignment horizontal="center" vertical="center" wrapText="1"/>
    </xf>
    <xf numFmtId="0" fontId="75" fillId="38" borderId="1" xfId="0" applyFont="1" applyFill="1" applyBorder="1" applyAlignment="1">
      <alignment horizontal="center" vertical="center" wrapText="1"/>
    </xf>
    <xf numFmtId="0" fontId="37" fillId="7" borderId="0" xfId="0" applyFont="1" applyFill="1" applyAlignment="1">
      <alignment horizontal="center" vertical="center"/>
    </xf>
    <xf numFmtId="0" fontId="12" fillId="7" borderId="0" xfId="0" applyFont="1" applyFill="1" applyAlignment="1">
      <alignment horizontal="center"/>
    </xf>
    <xf numFmtId="0" fontId="28" fillId="6" borderId="1" xfId="0" applyFont="1" applyFill="1" applyBorder="1" applyAlignment="1">
      <alignment horizontal="right" vertical="center" wrapText="1"/>
    </xf>
    <xf numFmtId="0" fontId="28" fillId="40" borderId="3" xfId="0" applyFont="1" applyFill="1" applyBorder="1" applyAlignment="1">
      <alignment horizontal="center" vertical="center" wrapText="1"/>
    </xf>
    <xf numFmtId="0" fontId="28" fillId="40" borderId="5" xfId="0" applyFont="1" applyFill="1" applyBorder="1" applyAlignment="1">
      <alignment horizontal="center" vertical="center" wrapText="1"/>
    </xf>
    <xf numFmtId="0" fontId="28" fillId="40" borderId="4" xfId="0" applyFont="1" applyFill="1" applyBorder="1" applyAlignment="1">
      <alignment horizontal="center" vertical="center" wrapText="1"/>
    </xf>
    <xf numFmtId="0" fontId="117" fillId="40" borderId="3" xfId="0" applyFont="1" applyFill="1" applyBorder="1" applyAlignment="1">
      <alignment horizontal="center" vertical="center" wrapText="1"/>
    </xf>
    <xf numFmtId="0" fontId="117" fillId="40" borderId="5" xfId="0" applyFont="1" applyFill="1" applyBorder="1" applyAlignment="1">
      <alignment horizontal="center" vertical="center" wrapText="1"/>
    </xf>
    <xf numFmtId="0" fontId="117" fillId="40" borderId="4" xfId="0" applyFont="1" applyFill="1" applyBorder="1" applyAlignment="1">
      <alignment horizontal="center" vertical="center" wrapText="1"/>
    </xf>
    <xf numFmtId="0" fontId="67" fillId="34" borderId="0" xfId="0" applyFont="1" applyFill="1" applyAlignment="1">
      <alignment horizontal="right" vertical="center" indent="14"/>
    </xf>
    <xf numFmtId="0" fontId="67" fillId="34" borderId="13" xfId="0" applyFont="1" applyFill="1" applyBorder="1" applyAlignment="1">
      <alignment horizontal="right" vertical="center" indent="14"/>
    </xf>
  </cellXfs>
  <cellStyles count="2">
    <cellStyle name="Hyperlink" xfId="1" builtinId="8"/>
    <cellStyle name="Normal" xfId="0" builtinId="0"/>
  </cellStyles>
  <dxfs count="1212">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s>
  <tableStyles count="0" defaultTableStyle="TableStyleMedium2" defaultPivotStyle="PivotStyleLight16"/>
  <colors>
    <mruColors>
      <color rgb="FFA80000"/>
      <color rgb="FFFFFF99"/>
      <color rgb="FFC2C2C2"/>
      <color rgb="FFFFFFAF"/>
      <color rgb="FFFFFF66"/>
      <color rgb="FFD8FAD2"/>
      <color rgb="FFB3C9E3"/>
      <color rgb="FFB9CD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1575;&#1604;&#1575;&#1580;&#1585;&#1575;&#1605;  &#1608;&#1575;&#1604;&#1593;&#1602;&#1575;&#1576;'!T233"/><Relationship Id="rId3" Type="http://schemas.openxmlformats.org/officeDocument/2006/relationships/hyperlink" Target="#'&#1575;&#1604;&#1575;&#1580;&#1585;&#1575;&#1605;  &#1608;&#1575;&#1604;&#1593;&#1602;&#1575;&#1576;'!T6"/><Relationship Id="rId7" Type="http://schemas.openxmlformats.org/officeDocument/2006/relationships/hyperlink" Target="#'&#1575;&#1604;&#1575;&#1580;&#1585;&#1575;&#1605;  &#1608;&#1575;&#1604;&#1593;&#1602;&#1575;&#1576;'!T156"/><Relationship Id="rId2" Type="http://schemas.openxmlformats.org/officeDocument/2006/relationships/hyperlink" Target="#&#1578;&#1593;&#1604;&#1610;&#1605;&#1575;&#1578;!A1"/><Relationship Id="rId1" Type="http://schemas.openxmlformats.org/officeDocument/2006/relationships/hyperlink" Target="#'&#1575;&#1604;&#1575;&#1580;&#1585;&#1575;&#1605;  &#1608;&#1575;&#1604;&#1593;&#1602;&#1575;&#1576;'!T46"/><Relationship Id="rId6" Type="http://schemas.openxmlformats.org/officeDocument/2006/relationships/hyperlink" Target="#'&#1575;&#1604;&#1575;&#1580;&#1585;&#1575;&#1605;  &#1608;&#1575;&#1604;&#1593;&#1602;&#1575;&#1576;'!T200"/><Relationship Id="rId5" Type="http://schemas.openxmlformats.org/officeDocument/2006/relationships/hyperlink" Target="#'&#1575;&#1604;&#1575;&#1580;&#1585;&#1575;&#1605;  &#1608;&#1575;&#1604;&#1593;&#1602;&#1575;&#1576;'!T83"/><Relationship Id="rId4" Type="http://schemas.openxmlformats.org/officeDocument/2006/relationships/hyperlink" Target="#'&#1575;&#1604;&#1575;&#1580;&#1585;&#1575;&#1605;  &#1608;&#1575;&#1604;&#1593;&#1602;&#1575;&#1576;'!T120"/><Relationship Id="rId9" Type="http://schemas.openxmlformats.org/officeDocument/2006/relationships/hyperlink" Target="#'&#1575;&#1604;&#1575;&#1587;&#1574;&#1604;&#1577; &#1575;&#1604;&#1605;&#1602;&#1575;&#1604;&#1610;&#1577; &#1605;&#1578;&#1578;&#1575;&#1576;&#1593;&#1577;'!A1"/></Relationships>
</file>

<file path=xl/drawings/_rels/drawing2.xml.rels><?xml version="1.0" encoding="UTF-8" standalone="yes"?>
<Relationships xmlns="http://schemas.openxmlformats.org/package/2006/relationships"><Relationship Id="rId1" Type="http://schemas.openxmlformats.org/officeDocument/2006/relationships/hyperlink" Target="#'&#1575;&#1604;&#1575;&#1580;&#1585;&#1575;&#1605;  &#1608;&#1575;&#1604;&#1593;&#1602;&#1575;&#1576;'!A1"/></Relationships>
</file>

<file path=xl/drawings/_rels/drawing3.xml.rels><?xml version="1.0" encoding="UTF-8" standalone="yes"?>
<Relationships xmlns="http://schemas.openxmlformats.org/package/2006/relationships"><Relationship Id="rId1" Type="http://schemas.openxmlformats.org/officeDocument/2006/relationships/hyperlink" Target="#'&#1575;&#1604;&#1575;&#1580;&#1585;&#1575;&#1605;  &#1608;&#1575;&#1604;&#1593;&#1602;&#1575;&#1576;'!A1"/></Relationships>
</file>

<file path=xl/drawings/drawing1.xml><?xml version="1.0" encoding="utf-8"?>
<xdr:wsDr xmlns:xdr="http://schemas.openxmlformats.org/drawingml/2006/spreadsheetDrawing" xmlns:a="http://schemas.openxmlformats.org/drawingml/2006/main">
  <xdr:twoCellAnchor>
    <xdr:from>
      <xdr:col>26</xdr:col>
      <xdr:colOff>1693636</xdr:colOff>
      <xdr:row>0</xdr:row>
      <xdr:rowOff>150132</xdr:rowOff>
    </xdr:from>
    <xdr:to>
      <xdr:col>27</xdr:col>
      <xdr:colOff>106136</xdr:colOff>
      <xdr:row>1</xdr:row>
      <xdr:rowOff>197757</xdr:rowOff>
    </xdr:to>
    <xdr:sp macro="" textlink="">
      <xdr:nvSpPr>
        <xdr:cNvPr id="29" name="مستطيل 28">
          <a:hlinkClick xmlns:r="http://schemas.openxmlformats.org/officeDocument/2006/relationships" r:id="rId1" tooltip="الوحدة الثانية"/>
        </xdr:cNvPr>
        <xdr:cNvSpPr/>
      </xdr:nvSpPr>
      <xdr:spPr>
        <a:xfrm>
          <a:off x="11216857714" y="150132"/>
          <a:ext cx="574675" cy="228600"/>
        </a:xfrm>
        <a:prstGeom prst="rect">
          <a:avLst/>
        </a:prstGeom>
        <a:solidFill>
          <a:schemeClr val="accent4">
            <a:lumMod val="20000"/>
            <a:lumOff val="80000"/>
          </a:schemeClr>
        </a:solidFill>
        <a:ln>
          <a:solidFill>
            <a:schemeClr val="accent3">
              <a:lumMod val="60000"/>
              <a:lumOff val="40000"/>
            </a:schemeClr>
          </a:solidFill>
        </a:ln>
        <a:scene3d>
          <a:camera prst="isometricOffAxis1Right"/>
          <a:lightRig rig="threePt" dir="t"/>
        </a:scene3d>
      </xdr:spPr>
      <xdr:style>
        <a:lnRef idx="2">
          <a:schemeClr val="accent6"/>
        </a:lnRef>
        <a:fillRef idx="1">
          <a:schemeClr val="lt1"/>
        </a:fillRef>
        <a:effectRef idx="0">
          <a:schemeClr val="accent6"/>
        </a:effectRef>
        <a:fontRef idx="minor">
          <a:schemeClr val="dk1"/>
        </a:fontRef>
      </xdr:style>
      <xdr:txBody>
        <a:bodyPr vertOverflow="clip" horzOverflow="clip" rtlCol="1" anchor="ctr"/>
        <a:lstStyle/>
        <a:p>
          <a:pPr marL="0" indent="0" algn="r" rtl="1"/>
          <a:r>
            <a:rPr lang="en-US" sz="1800" b="1">
              <a:solidFill>
                <a:srgbClr val="C00000"/>
              </a:solidFill>
              <a:latin typeface="+mn-lt"/>
              <a:ea typeface="+mn-ea"/>
              <a:cs typeface="+mn-cs"/>
            </a:rPr>
            <a:t>2</a:t>
          </a:r>
          <a:endParaRPr lang="ar-SA" sz="1800" b="1">
            <a:solidFill>
              <a:srgbClr val="C00000"/>
            </a:solidFill>
            <a:latin typeface="+mn-lt"/>
            <a:ea typeface="+mn-ea"/>
            <a:cs typeface="+mn-cs"/>
          </a:endParaRPr>
        </a:p>
      </xdr:txBody>
    </xdr:sp>
    <xdr:clientData/>
  </xdr:twoCellAnchor>
  <xdr:twoCellAnchor>
    <xdr:from>
      <xdr:col>7</xdr:col>
      <xdr:colOff>17384</xdr:colOff>
      <xdr:row>18</xdr:row>
      <xdr:rowOff>23660</xdr:rowOff>
    </xdr:from>
    <xdr:to>
      <xdr:col>7</xdr:col>
      <xdr:colOff>349247</xdr:colOff>
      <xdr:row>18</xdr:row>
      <xdr:rowOff>114300</xdr:rowOff>
    </xdr:to>
    <xdr:sp macro="" textlink="">
      <xdr:nvSpPr>
        <xdr:cNvPr id="2" name="سهم للأسفل 1">
          <a:extLst>
            <a:ext uri="{FF2B5EF4-FFF2-40B4-BE49-F238E27FC236}">
              <a16:creationId xmlns:a16="http://schemas.microsoft.com/office/drawing/2014/main" xmlns="" id="{00000000-0008-0000-0300-000009000000}"/>
            </a:ext>
          </a:extLst>
        </xdr:cNvPr>
        <xdr:cNvSpPr/>
      </xdr:nvSpPr>
      <xdr:spPr>
        <a:xfrm rot="16200000">
          <a:off x="11230689340" y="458934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30</xdr:row>
      <xdr:rowOff>27061</xdr:rowOff>
    </xdr:from>
    <xdr:to>
      <xdr:col>4</xdr:col>
      <xdr:colOff>248703</xdr:colOff>
      <xdr:row>30</xdr:row>
      <xdr:rowOff>161925</xdr:rowOff>
    </xdr:to>
    <xdr:sp macro="" textlink="">
      <xdr:nvSpPr>
        <xdr:cNvPr id="3" name="سهم للأسفل 2">
          <a:extLst>
            <a:ext uri="{FF2B5EF4-FFF2-40B4-BE49-F238E27FC236}">
              <a16:creationId xmlns:a16="http://schemas.microsoft.com/office/drawing/2014/main" xmlns="" id="{00000000-0008-0000-0300-00000F000000}"/>
            </a:ext>
          </a:extLst>
        </xdr:cNvPr>
        <xdr:cNvSpPr/>
      </xdr:nvSpPr>
      <xdr:spPr>
        <a:xfrm rot="16200000" flipV="1">
          <a:off x="11231488191" y="7352017"/>
          <a:ext cx="125339"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30</xdr:row>
      <xdr:rowOff>33184</xdr:rowOff>
    </xdr:from>
    <xdr:to>
      <xdr:col>7</xdr:col>
      <xdr:colOff>238125</xdr:colOff>
      <xdr:row>30</xdr:row>
      <xdr:rowOff>152399</xdr:rowOff>
    </xdr:to>
    <xdr:sp macro="" textlink="">
      <xdr:nvSpPr>
        <xdr:cNvPr id="4" name="سهم للأسفل 3">
          <a:extLst>
            <a:ext uri="{FF2B5EF4-FFF2-40B4-BE49-F238E27FC236}">
              <a16:creationId xmlns:a16="http://schemas.microsoft.com/office/drawing/2014/main" xmlns="" id="{00000000-0008-0000-0300-000009000000}"/>
            </a:ext>
          </a:extLst>
        </xdr:cNvPr>
        <xdr:cNvSpPr/>
      </xdr:nvSpPr>
      <xdr:spPr>
        <a:xfrm rot="16200000">
          <a:off x="11230673462" y="735477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18</xdr:row>
      <xdr:rowOff>23332</xdr:rowOff>
    </xdr:from>
    <xdr:to>
      <xdr:col>14</xdr:col>
      <xdr:colOff>233366</xdr:colOff>
      <xdr:row>18</xdr:row>
      <xdr:rowOff>142875</xdr:rowOff>
    </xdr:to>
    <xdr:sp macro="" textlink="">
      <xdr:nvSpPr>
        <xdr:cNvPr id="5" name="سهم للأسفل 4">
          <a:extLst>
            <a:ext uri="{FF2B5EF4-FFF2-40B4-BE49-F238E27FC236}">
              <a16:creationId xmlns:a16="http://schemas.microsoft.com/office/drawing/2014/main" xmlns="" id="{00000000-0008-0000-0300-00000F000000}"/>
            </a:ext>
          </a:extLst>
        </xdr:cNvPr>
        <xdr:cNvSpPr/>
      </xdr:nvSpPr>
      <xdr:spPr>
        <a:xfrm rot="16200000" flipV="1">
          <a:off x="11225845670" y="464319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24</xdr:row>
      <xdr:rowOff>22297</xdr:rowOff>
    </xdr:from>
    <xdr:to>
      <xdr:col>15</xdr:col>
      <xdr:colOff>1054</xdr:colOff>
      <xdr:row>24</xdr:row>
      <xdr:rowOff>142874</xdr:rowOff>
    </xdr:to>
    <xdr:sp macro="" textlink="">
      <xdr:nvSpPr>
        <xdr:cNvPr id="6" name="سهم للأسفل 5">
          <a:extLst>
            <a:ext uri="{FF2B5EF4-FFF2-40B4-BE49-F238E27FC236}">
              <a16:creationId xmlns:a16="http://schemas.microsoft.com/office/drawing/2014/main" xmlns="" id="{00000000-0008-0000-0300-00000F000000}"/>
            </a:ext>
          </a:extLst>
        </xdr:cNvPr>
        <xdr:cNvSpPr/>
      </xdr:nvSpPr>
      <xdr:spPr>
        <a:xfrm rot="16200000" flipV="1">
          <a:off x="11225827959" y="5968509"/>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24</xdr:row>
      <xdr:rowOff>28421</xdr:rowOff>
    </xdr:from>
    <xdr:to>
      <xdr:col>17</xdr:col>
      <xdr:colOff>266700</xdr:colOff>
      <xdr:row>24</xdr:row>
      <xdr:rowOff>171449</xdr:rowOff>
    </xdr:to>
    <xdr:sp macro="" textlink="">
      <xdr:nvSpPr>
        <xdr:cNvPr id="7" name="سهم للأسفل 6">
          <a:extLst>
            <a:ext uri="{FF2B5EF4-FFF2-40B4-BE49-F238E27FC236}">
              <a16:creationId xmlns:a16="http://schemas.microsoft.com/office/drawing/2014/main" xmlns="" id="{00000000-0008-0000-0300-000009000000}"/>
            </a:ext>
          </a:extLst>
        </xdr:cNvPr>
        <xdr:cNvSpPr/>
      </xdr:nvSpPr>
      <xdr:spPr>
        <a:xfrm rot="16200000">
          <a:off x="11225007636" y="5976860"/>
          <a:ext cx="12397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29</xdr:row>
      <xdr:rowOff>188982</xdr:rowOff>
    </xdr:from>
    <xdr:to>
      <xdr:col>14</xdr:col>
      <xdr:colOff>260611</xdr:colOff>
      <xdr:row>30</xdr:row>
      <xdr:rowOff>133349</xdr:rowOff>
    </xdr:to>
    <xdr:sp macro="" textlink="">
      <xdr:nvSpPr>
        <xdr:cNvPr id="8" name="سهم للأسفل 7">
          <a:extLst>
            <a:ext uri="{FF2B5EF4-FFF2-40B4-BE49-F238E27FC236}">
              <a16:creationId xmlns:a16="http://schemas.microsoft.com/office/drawing/2014/main" xmlns="" id="{00000000-0008-0000-0300-00000F000000}"/>
            </a:ext>
          </a:extLst>
        </xdr:cNvPr>
        <xdr:cNvSpPr/>
      </xdr:nvSpPr>
      <xdr:spPr>
        <a:xfrm rot="16200000" flipV="1">
          <a:off x="11225838673" y="7303198"/>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30</xdr:row>
      <xdr:rowOff>45885</xdr:rowOff>
    </xdr:from>
    <xdr:to>
      <xdr:col>17</xdr:col>
      <xdr:colOff>247650</xdr:colOff>
      <xdr:row>30</xdr:row>
      <xdr:rowOff>180974</xdr:rowOff>
    </xdr:to>
    <xdr:sp macro="" textlink="">
      <xdr:nvSpPr>
        <xdr:cNvPr id="9" name="سهم للأسفل 8">
          <a:extLst>
            <a:ext uri="{FF2B5EF4-FFF2-40B4-BE49-F238E27FC236}">
              <a16:creationId xmlns:a16="http://schemas.microsoft.com/office/drawing/2014/main" xmlns="" id="{00000000-0008-0000-0300-000009000000}"/>
            </a:ext>
          </a:extLst>
        </xdr:cNvPr>
        <xdr:cNvSpPr/>
      </xdr:nvSpPr>
      <xdr:spPr>
        <a:xfrm rot="16200000">
          <a:off x="11225030656" y="7342904"/>
          <a:ext cx="106514"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35</xdr:row>
      <xdr:rowOff>188981</xdr:rowOff>
    </xdr:from>
    <xdr:to>
      <xdr:col>14</xdr:col>
      <xdr:colOff>231088</xdr:colOff>
      <xdr:row>36</xdr:row>
      <xdr:rowOff>161925</xdr:rowOff>
    </xdr:to>
    <xdr:sp macro="" textlink="">
      <xdr:nvSpPr>
        <xdr:cNvPr id="10" name="سهم للأسفل 9">
          <a:extLst>
            <a:ext uri="{FF2B5EF4-FFF2-40B4-BE49-F238E27FC236}">
              <a16:creationId xmlns:a16="http://schemas.microsoft.com/office/drawing/2014/main" xmlns="" id="{00000000-0008-0000-0300-00000F000000}"/>
            </a:ext>
          </a:extLst>
        </xdr:cNvPr>
        <xdr:cNvSpPr/>
      </xdr:nvSpPr>
      <xdr:spPr>
        <a:xfrm rot="16200000" flipV="1">
          <a:off x="11225839146" y="8684797"/>
          <a:ext cx="153919"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35</xdr:row>
      <xdr:rowOff>183201</xdr:rowOff>
    </xdr:from>
    <xdr:to>
      <xdr:col>17</xdr:col>
      <xdr:colOff>219075</xdr:colOff>
      <xdr:row>36</xdr:row>
      <xdr:rowOff>161925</xdr:rowOff>
    </xdr:to>
    <xdr:sp macro="" textlink="">
      <xdr:nvSpPr>
        <xdr:cNvPr id="11" name="سهم للأسفل 10">
          <a:extLst>
            <a:ext uri="{FF2B5EF4-FFF2-40B4-BE49-F238E27FC236}">
              <a16:creationId xmlns:a16="http://schemas.microsoft.com/office/drawing/2014/main" xmlns="" id="{00000000-0008-0000-0300-000009000000}"/>
            </a:ext>
          </a:extLst>
        </xdr:cNvPr>
        <xdr:cNvSpPr/>
      </xdr:nvSpPr>
      <xdr:spPr>
        <a:xfrm rot="16200000">
          <a:off x="11225006088" y="8695413"/>
          <a:ext cx="159699"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37</xdr:row>
      <xdr:rowOff>37037</xdr:rowOff>
    </xdr:from>
    <xdr:to>
      <xdr:col>16</xdr:col>
      <xdr:colOff>147635</xdr:colOff>
      <xdr:row>37</xdr:row>
      <xdr:rowOff>371475</xdr:rowOff>
    </xdr:to>
    <xdr:sp macro="" textlink="">
      <xdr:nvSpPr>
        <xdr:cNvPr id="12" name="سهم للأسفل 11"/>
        <xdr:cNvSpPr/>
      </xdr:nvSpPr>
      <xdr:spPr>
        <a:xfrm flipV="1">
          <a:off x="11225350615" y="8895287"/>
          <a:ext cx="233360" cy="27728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xdr:col>
      <xdr:colOff>118004</xdr:colOff>
      <xdr:row>0</xdr:row>
      <xdr:rowOff>99219</xdr:rowOff>
    </xdr:from>
    <xdr:to>
      <xdr:col>5</xdr:col>
      <xdr:colOff>165364</xdr:colOff>
      <xdr:row>1</xdr:row>
      <xdr:rowOff>369094</xdr:rowOff>
    </xdr:to>
    <xdr:sp macro="" textlink="">
      <xdr:nvSpPr>
        <xdr:cNvPr id="13" name="مستطيل 12">
          <a:hlinkClick xmlns:r="http://schemas.openxmlformats.org/officeDocument/2006/relationships" r:id="rId2"/>
        </xdr:cNvPr>
        <xdr:cNvSpPr/>
      </xdr:nvSpPr>
      <xdr:spPr>
        <a:xfrm>
          <a:off x="11309152886" y="99219"/>
          <a:ext cx="2904860" cy="448469"/>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1" anchor="t"/>
        <a:lstStyle/>
        <a:p>
          <a:pPr algn="ctr" rtl="1"/>
          <a:r>
            <a:rPr lang="ar-AE" sz="2000" b="1">
              <a:solidFill>
                <a:schemeClr val="bg1"/>
              </a:solidFill>
            </a:rPr>
            <a:t>اذهب</a:t>
          </a:r>
          <a:r>
            <a:rPr lang="ar-AE" sz="2000" b="1" baseline="0">
              <a:solidFill>
                <a:schemeClr val="bg1"/>
              </a:solidFill>
            </a:rPr>
            <a:t> </a:t>
          </a:r>
          <a:r>
            <a:rPr lang="ar-SA" sz="2000" b="1" baseline="0">
              <a:solidFill>
                <a:schemeClr val="bg1"/>
              </a:solidFill>
            </a:rPr>
            <a:t>للتعليمات</a:t>
          </a:r>
          <a:endParaRPr lang="ar-SA" sz="2000" b="1">
            <a:solidFill>
              <a:schemeClr val="bg1"/>
            </a:solidFill>
          </a:endParaRPr>
        </a:p>
      </xdr:txBody>
    </xdr:sp>
    <xdr:clientData/>
  </xdr:twoCellAnchor>
  <xdr:twoCellAnchor>
    <xdr:from>
      <xdr:col>7</xdr:col>
      <xdr:colOff>17385</xdr:colOff>
      <xdr:row>12</xdr:row>
      <xdr:rowOff>8938</xdr:rowOff>
    </xdr:from>
    <xdr:to>
      <xdr:col>7</xdr:col>
      <xdr:colOff>338286</xdr:colOff>
      <xdr:row>12</xdr:row>
      <xdr:rowOff>118476</xdr:rowOff>
    </xdr:to>
    <xdr:sp macro="" textlink="">
      <xdr:nvSpPr>
        <xdr:cNvPr id="14" name="سهم للأسفل 13">
          <a:extLst>
            <a:ext uri="{FF2B5EF4-FFF2-40B4-BE49-F238E27FC236}">
              <a16:creationId xmlns:a16="http://schemas.microsoft.com/office/drawing/2014/main" xmlns="" id="{00000000-0008-0000-0300-000009000000}"/>
            </a:ext>
          </a:extLst>
        </xdr:cNvPr>
        <xdr:cNvSpPr/>
      </xdr:nvSpPr>
      <xdr:spPr>
        <a:xfrm rot="16200000">
          <a:off x="11230680608" y="2994119"/>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12</xdr:row>
      <xdr:rowOff>20132</xdr:rowOff>
    </xdr:from>
    <xdr:to>
      <xdr:col>4</xdr:col>
      <xdr:colOff>343953</xdr:colOff>
      <xdr:row>12</xdr:row>
      <xdr:rowOff>142597</xdr:rowOff>
    </xdr:to>
    <xdr:sp macro="" textlink="">
      <xdr:nvSpPr>
        <xdr:cNvPr id="15" name="سهم للأسفل 14">
          <a:extLst>
            <a:ext uri="{FF2B5EF4-FFF2-40B4-BE49-F238E27FC236}">
              <a16:creationId xmlns:a16="http://schemas.microsoft.com/office/drawing/2014/main" xmlns="" id="{00000000-0008-0000-0300-00000F000000}"/>
            </a:ext>
          </a:extLst>
        </xdr:cNvPr>
        <xdr:cNvSpPr/>
      </xdr:nvSpPr>
      <xdr:spPr>
        <a:xfrm rot="16200000" flipV="1">
          <a:off x="11231493181" y="3015748"/>
          <a:ext cx="122465" cy="24628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17</xdr:row>
      <xdr:rowOff>184655</xdr:rowOff>
    </xdr:from>
    <xdr:to>
      <xdr:col>5</xdr:col>
      <xdr:colOff>187</xdr:colOff>
      <xdr:row>18</xdr:row>
      <xdr:rowOff>116620</xdr:rowOff>
    </xdr:to>
    <xdr:sp macro="" textlink="">
      <xdr:nvSpPr>
        <xdr:cNvPr id="16" name="سهم للأسفل 15">
          <a:extLst>
            <a:ext uri="{FF2B5EF4-FFF2-40B4-BE49-F238E27FC236}">
              <a16:creationId xmlns:a16="http://schemas.microsoft.com/office/drawing/2014/main" xmlns="" id="{00000000-0008-0000-0300-00000F000000}"/>
            </a:ext>
          </a:extLst>
        </xdr:cNvPr>
        <xdr:cNvSpPr/>
      </xdr:nvSpPr>
      <xdr:spPr>
        <a:xfrm rot="16200000" flipV="1">
          <a:off x="11231493614" y="4580879"/>
          <a:ext cx="122465"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24</xdr:row>
      <xdr:rowOff>55635</xdr:rowOff>
    </xdr:from>
    <xdr:to>
      <xdr:col>4</xdr:col>
      <xdr:colOff>248703</xdr:colOff>
      <xdr:row>24</xdr:row>
      <xdr:rowOff>161924</xdr:rowOff>
    </xdr:to>
    <xdr:sp macro="" textlink="">
      <xdr:nvSpPr>
        <xdr:cNvPr id="17" name="سهم للأسفل 16">
          <a:extLst>
            <a:ext uri="{FF2B5EF4-FFF2-40B4-BE49-F238E27FC236}">
              <a16:creationId xmlns:a16="http://schemas.microsoft.com/office/drawing/2014/main" xmlns="" id="{00000000-0008-0000-0300-00000F000000}"/>
            </a:ext>
          </a:extLst>
        </xdr:cNvPr>
        <xdr:cNvSpPr/>
      </xdr:nvSpPr>
      <xdr:spPr>
        <a:xfrm rot="16200000" flipV="1">
          <a:off x="11231512004" y="6004228"/>
          <a:ext cx="96764"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24</xdr:row>
      <xdr:rowOff>42710</xdr:rowOff>
    </xdr:from>
    <xdr:to>
      <xdr:col>7</xdr:col>
      <xdr:colOff>243036</xdr:colOff>
      <xdr:row>24</xdr:row>
      <xdr:rowOff>171450</xdr:rowOff>
    </xdr:to>
    <xdr:sp macro="" textlink="">
      <xdr:nvSpPr>
        <xdr:cNvPr id="18" name="سهم للأسفل 17">
          <a:extLst>
            <a:ext uri="{FF2B5EF4-FFF2-40B4-BE49-F238E27FC236}">
              <a16:creationId xmlns:a16="http://schemas.microsoft.com/office/drawing/2014/main" xmlns="" id="{00000000-0008-0000-0300-000009000000}"/>
            </a:ext>
          </a:extLst>
        </xdr:cNvPr>
        <xdr:cNvSpPr/>
      </xdr:nvSpPr>
      <xdr:spPr>
        <a:xfrm rot="16200000">
          <a:off x="11230679700" y="6000599"/>
          <a:ext cx="10969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36</xdr:row>
      <xdr:rowOff>42710</xdr:rowOff>
    </xdr:from>
    <xdr:to>
      <xdr:col>7</xdr:col>
      <xdr:colOff>338286</xdr:colOff>
      <xdr:row>36</xdr:row>
      <xdr:rowOff>152248</xdr:rowOff>
    </xdr:to>
    <xdr:sp macro="" textlink="">
      <xdr:nvSpPr>
        <xdr:cNvPr id="19" name="سهم للأسفل 18">
          <a:extLst>
            <a:ext uri="{FF2B5EF4-FFF2-40B4-BE49-F238E27FC236}">
              <a16:creationId xmlns:a16="http://schemas.microsoft.com/office/drawing/2014/main" xmlns="" id="{00000000-0008-0000-0300-000009000000}"/>
            </a:ext>
          </a:extLst>
        </xdr:cNvPr>
        <xdr:cNvSpPr/>
      </xdr:nvSpPr>
      <xdr:spPr>
        <a:xfrm rot="16200000">
          <a:off x="11230680608" y="867621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36</xdr:row>
      <xdr:rowOff>17536</xdr:rowOff>
    </xdr:from>
    <xdr:to>
      <xdr:col>4</xdr:col>
      <xdr:colOff>343953</xdr:colOff>
      <xdr:row>36</xdr:row>
      <xdr:rowOff>140001</xdr:rowOff>
    </xdr:to>
    <xdr:sp macro="" textlink="">
      <xdr:nvSpPr>
        <xdr:cNvPr id="20" name="سهم للأسفل 19">
          <a:extLst>
            <a:ext uri="{FF2B5EF4-FFF2-40B4-BE49-F238E27FC236}">
              <a16:creationId xmlns:a16="http://schemas.microsoft.com/office/drawing/2014/main" xmlns="" id="{00000000-0008-0000-0300-00000F000000}"/>
            </a:ext>
          </a:extLst>
        </xdr:cNvPr>
        <xdr:cNvSpPr/>
      </xdr:nvSpPr>
      <xdr:spPr>
        <a:xfrm rot="16200000" flipV="1">
          <a:off x="11231493181" y="866147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37</xdr:row>
      <xdr:rowOff>83510</xdr:rowOff>
    </xdr:from>
    <xdr:to>
      <xdr:col>6</xdr:col>
      <xdr:colOff>146919</xdr:colOff>
      <xdr:row>37</xdr:row>
      <xdr:rowOff>363969</xdr:rowOff>
    </xdr:to>
    <xdr:sp macro="" textlink="">
      <xdr:nvSpPr>
        <xdr:cNvPr id="21" name="سهم للأسفل 20"/>
        <xdr:cNvSpPr/>
      </xdr:nvSpPr>
      <xdr:spPr>
        <a:xfrm flipV="1">
          <a:off x="11231009181" y="8941760"/>
          <a:ext cx="218020" cy="232834"/>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11</xdr:row>
      <xdr:rowOff>164946</xdr:rowOff>
    </xdr:from>
    <xdr:to>
      <xdr:col>18</xdr:col>
      <xdr:colOff>9673</xdr:colOff>
      <xdr:row>12</xdr:row>
      <xdr:rowOff>95249</xdr:rowOff>
    </xdr:to>
    <xdr:sp macro="" textlink="">
      <xdr:nvSpPr>
        <xdr:cNvPr id="22" name="سهم للأسفل 21">
          <a:extLst>
            <a:ext uri="{FF2B5EF4-FFF2-40B4-BE49-F238E27FC236}">
              <a16:creationId xmlns:a16="http://schemas.microsoft.com/office/drawing/2014/main" xmlns="" id="{00000000-0008-0000-0300-000009000000}"/>
            </a:ext>
          </a:extLst>
        </xdr:cNvPr>
        <xdr:cNvSpPr/>
      </xdr:nvSpPr>
      <xdr:spPr>
        <a:xfrm rot="16200000">
          <a:off x="11224994864" y="3001809"/>
          <a:ext cx="92228"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18</xdr:row>
      <xdr:rowOff>9523</xdr:rowOff>
    </xdr:from>
    <xdr:to>
      <xdr:col>17</xdr:col>
      <xdr:colOff>257175</xdr:colOff>
      <xdr:row>18</xdr:row>
      <xdr:rowOff>190499</xdr:rowOff>
    </xdr:to>
    <xdr:sp macro="" textlink="">
      <xdr:nvSpPr>
        <xdr:cNvPr id="23" name="سهم للأسفل 22">
          <a:extLst>
            <a:ext uri="{FF2B5EF4-FFF2-40B4-BE49-F238E27FC236}">
              <a16:creationId xmlns:a16="http://schemas.microsoft.com/office/drawing/2014/main" xmlns="" id="{00000000-0008-0000-0300-000009000000}"/>
            </a:ext>
          </a:extLst>
        </xdr:cNvPr>
        <xdr:cNvSpPr/>
      </xdr:nvSpPr>
      <xdr:spPr>
        <a:xfrm rot="16200000">
          <a:off x="11224993068" y="4629505"/>
          <a:ext cx="1428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24</xdr:col>
      <xdr:colOff>95251</xdr:colOff>
      <xdr:row>499</xdr:row>
      <xdr:rowOff>23812</xdr:rowOff>
    </xdr:from>
    <xdr:to>
      <xdr:col>24</xdr:col>
      <xdr:colOff>494388</xdr:colOff>
      <xdr:row>501</xdr:row>
      <xdr:rowOff>148165</xdr:rowOff>
    </xdr:to>
    <xdr:sp macro="" textlink="">
      <xdr:nvSpPr>
        <xdr:cNvPr id="24" name="سهم للأسفل 23"/>
        <xdr:cNvSpPr/>
      </xdr:nvSpPr>
      <xdr:spPr>
        <a:xfrm>
          <a:off x="11219822262" y="125391862"/>
          <a:ext cx="399137" cy="505353"/>
        </a:xfrm>
        <a:prstGeom prst="down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1" anchor="t"/>
        <a:lstStyle/>
        <a:p>
          <a:pPr algn="r" rtl="1"/>
          <a:endParaRPr lang="ar-SA"/>
        </a:p>
      </xdr:txBody>
    </xdr:sp>
    <xdr:clientData/>
  </xdr:twoCellAnchor>
  <xdr:twoCellAnchor>
    <xdr:from>
      <xdr:col>24</xdr:col>
      <xdr:colOff>81644</xdr:colOff>
      <xdr:row>535</xdr:row>
      <xdr:rowOff>418419</xdr:rowOff>
    </xdr:from>
    <xdr:to>
      <xdr:col>24</xdr:col>
      <xdr:colOff>480781</xdr:colOff>
      <xdr:row>538</xdr:row>
      <xdr:rowOff>0</xdr:rowOff>
    </xdr:to>
    <xdr:sp macro="" textlink="">
      <xdr:nvSpPr>
        <xdr:cNvPr id="25" name="سهم للأسفل 24"/>
        <xdr:cNvSpPr/>
      </xdr:nvSpPr>
      <xdr:spPr>
        <a:xfrm>
          <a:off x="11219835869" y="134597094"/>
          <a:ext cx="399137" cy="524556"/>
        </a:xfrm>
        <a:prstGeom prst="down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1" anchor="t"/>
        <a:lstStyle/>
        <a:p>
          <a:pPr algn="r" rtl="1"/>
          <a:endParaRPr lang="ar-SA"/>
        </a:p>
      </xdr:txBody>
    </xdr:sp>
    <xdr:clientData/>
  </xdr:twoCellAnchor>
  <xdr:twoCellAnchor>
    <xdr:from>
      <xdr:col>1</xdr:col>
      <xdr:colOff>47625</xdr:colOff>
      <xdr:row>573</xdr:row>
      <xdr:rowOff>111125</xdr:rowOff>
    </xdr:from>
    <xdr:to>
      <xdr:col>5</xdr:col>
      <xdr:colOff>201083</xdr:colOff>
      <xdr:row>576</xdr:row>
      <xdr:rowOff>95250</xdr:rowOff>
    </xdr:to>
    <xdr:sp macro="" textlink="">
      <xdr:nvSpPr>
        <xdr:cNvPr id="26" name="مستطيل 25"/>
        <xdr:cNvSpPr/>
      </xdr:nvSpPr>
      <xdr:spPr>
        <a:xfrm>
          <a:off x="11231231242" y="144262475"/>
          <a:ext cx="3010958" cy="527050"/>
        </a:xfrm>
        <a:prstGeom prst="rect">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1" anchor="t"/>
        <a:lstStyle/>
        <a:p>
          <a:pPr algn="ctr" rtl="1"/>
          <a:r>
            <a:rPr lang="ar-AE" sz="2000" b="1">
              <a:solidFill>
                <a:srgbClr val="0070C0"/>
              </a:solidFill>
            </a:rPr>
            <a:t>اذهب</a:t>
          </a:r>
          <a:r>
            <a:rPr lang="ar-AE" sz="2000" b="1" baseline="0">
              <a:solidFill>
                <a:srgbClr val="0070C0"/>
              </a:solidFill>
            </a:rPr>
            <a:t> لمواد القانون الاخرى</a:t>
          </a:r>
          <a:endParaRPr lang="ar-SA" sz="2000" b="1">
            <a:solidFill>
              <a:srgbClr val="0070C0"/>
            </a:solidFill>
          </a:endParaRPr>
        </a:p>
      </xdr:txBody>
    </xdr:sp>
    <xdr:clientData/>
  </xdr:twoCellAnchor>
  <xdr:twoCellAnchor>
    <xdr:from>
      <xdr:col>4</xdr:col>
      <xdr:colOff>30995</xdr:colOff>
      <xdr:row>330</xdr:row>
      <xdr:rowOff>46111</xdr:rowOff>
    </xdr:from>
    <xdr:to>
      <xdr:col>4</xdr:col>
      <xdr:colOff>343953</xdr:colOff>
      <xdr:row>330</xdr:row>
      <xdr:rowOff>168576</xdr:rowOff>
    </xdr:to>
    <xdr:sp macro="" textlink="">
      <xdr:nvSpPr>
        <xdr:cNvPr id="27" name="سهم للأسفل 26">
          <a:extLst>
            <a:ext uri="{FF2B5EF4-FFF2-40B4-BE49-F238E27FC236}">
              <a16:creationId xmlns:a16="http://schemas.microsoft.com/office/drawing/2014/main" xmlns="" id="{00000000-0008-0000-0300-00000F000000}"/>
            </a:ext>
          </a:extLst>
        </xdr:cNvPr>
        <xdr:cNvSpPr/>
      </xdr:nvSpPr>
      <xdr:spPr>
        <a:xfrm rot="16200000" flipV="1">
          <a:off x="11231493181" y="82232577"/>
          <a:ext cx="122465" cy="24628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407</xdr:row>
      <xdr:rowOff>46111</xdr:rowOff>
    </xdr:from>
    <xdr:to>
      <xdr:col>4</xdr:col>
      <xdr:colOff>343953</xdr:colOff>
      <xdr:row>407</xdr:row>
      <xdr:rowOff>168576</xdr:rowOff>
    </xdr:to>
    <xdr:sp macro="" textlink="">
      <xdr:nvSpPr>
        <xdr:cNvPr id="28" name="سهم للأسفل 27">
          <a:extLst>
            <a:ext uri="{FF2B5EF4-FFF2-40B4-BE49-F238E27FC236}">
              <a16:creationId xmlns:a16="http://schemas.microsoft.com/office/drawing/2014/main" xmlns="" id="{00000000-0008-0000-0300-00000F000000}"/>
            </a:ext>
          </a:extLst>
        </xdr:cNvPr>
        <xdr:cNvSpPr/>
      </xdr:nvSpPr>
      <xdr:spPr>
        <a:xfrm rot="16200000" flipV="1">
          <a:off x="11231493181" y="101768352"/>
          <a:ext cx="122465" cy="24628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27</xdr:col>
      <xdr:colOff>106136</xdr:colOff>
      <xdr:row>0</xdr:row>
      <xdr:rowOff>150132</xdr:rowOff>
    </xdr:from>
    <xdr:to>
      <xdr:col>28</xdr:col>
      <xdr:colOff>260350</xdr:colOff>
      <xdr:row>1</xdr:row>
      <xdr:rowOff>197757</xdr:rowOff>
    </xdr:to>
    <xdr:sp macro="" textlink="">
      <xdr:nvSpPr>
        <xdr:cNvPr id="30" name="مستطيل 29">
          <a:hlinkClick xmlns:r="http://schemas.openxmlformats.org/officeDocument/2006/relationships" r:id="rId3" tooltip="الوحدة الاولى"/>
        </xdr:cNvPr>
        <xdr:cNvSpPr/>
      </xdr:nvSpPr>
      <xdr:spPr>
        <a:xfrm>
          <a:off x="11216427275" y="150132"/>
          <a:ext cx="430439" cy="228600"/>
        </a:xfrm>
        <a:prstGeom prst="rect">
          <a:avLst/>
        </a:prstGeom>
        <a:solidFill>
          <a:schemeClr val="accent4">
            <a:lumMod val="20000"/>
            <a:lumOff val="80000"/>
          </a:schemeClr>
        </a:solidFill>
        <a:ln>
          <a:solidFill>
            <a:schemeClr val="accent3">
              <a:lumMod val="60000"/>
              <a:lumOff val="40000"/>
            </a:schemeClr>
          </a:solidFill>
        </a:ln>
        <a:scene3d>
          <a:camera prst="isometricOffAxis1Right"/>
          <a:lightRig rig="threePt" dir="t"/>
        </a:scene3d>
      </xdr:spPr>
      <xdr:style>
        <a:lnRef idx="2">
          <a:schemeClr val="accent6"/>
        </a:lnRef>
        <a:fillRef idx="1">
          <a:schemeClr val="lt1"/>
        </a:fillRef>
        <a:effectRef idx="0">
          <a:schemeClr val="accent6"/>
        </a:effectRef>
        <a:fontRef idx="minor">
          <a:schemeClr val="dk1"/>
        </a:fontRef>
      </xdr:style>
      <xdr:txBody>
        <a:bodyPr vertOverflow="clip" horzOverflow="clip" rtlCol="1" anchor="ctr"/>
        <a:lstStyle/>
        <a:p>
          <a:pPr marL="0" indent="0" algn="r" rtl="1"/>
          <a:r>
            <a:rPr lang="en-US" sz="2000" b="1">
              <a:solidFill>
                <a:srgbClr val="C00000"/>
              </a:solidFill>
              <a:latin typeface="+mn-lt"/>
              <a:ea typeface="+mn-ea"/>
              <a:cs typeface="+mn-cs"/>
            </a:rPr>
            <a:t>1</a:t>
          </a:r>
          <a:endParaRPr lang="ar-SA" sz="2000" b="1">
            <a:solidFill>
              <a:srgbClr val="C00000"/>
            </a:solidFill>
            <a:latin typeface="+mn-lt"/>
            <a:ea typeface="+mn-ea"/>
            <a:cs typeface="+mn-cs"/>
          </a:endParaRPr>
        </a:p>
      </xdr:txBody>
    </xdr:sp>
    <xdr:clientData/>
  </xdr:twoCellAnchor>
  <xdr:twoCellAnchor>
    <xdr:from>
      <xdr:col>26</xdr:col>
      <xdr:colOff>810986</xdr:colOff>
      <xdr:row>0</xdr:row>
      <xdr:rowOff>158296</xdr:rowOff>
    </xdr:from>
    <xdr:to>
      <xdr:col>26</xdr:col>
      <xdr:colOff>1237343</xdr:colOff>
      <xdr:row>1</xdr:row>
      <xdr:rowOff>205921</xdr:rowOff>
    </xdr:to>
    <xdr:sp macro="" textlink="">
      <xdr:nvSpPr>
        <xdr:cNvPr id="31" name="مستطيل 30">
          <a:hlinkClick xmlns:r="http://schemas.openxmlformats.org/officeDocument/2006/relationships" r:id="rId4" tooltip="الوحدة الثالثة B"/>
        </xdr:cNvPr>
        <xdr:cNvSpPr/>
      </xdr:nvSpPr>
      <xdr:spPr>
        <a:xfrm>
          <a:off x="11295781751" y="158296"/>
          <a:ext cx="426357" cy="226219"/>
        </a:xfrm>
        <a:prstGeom prst="rect">
          <a:avLst/>
        </a:prstGeom>
        <a:solidFill>
          <a:schemeClr val="accent4">
            <a:lumMod val="20000"/>
            <a:lumOff val="80000"/>
          </a:schemeClr>
        </a:solidFill>
        <a:ln>
          <a:solidFill>
            <a:schemeClr val="accent3">
              <a:lumMod val="60000"/>
              <a:lumOff val="40000"/>
            </a:schemeClr>
          </a:solidFill>
        </a:ln>
        <a:scene3d>
          <a:camera prst="isometricOffAxis1Right"/>
          <a:lightRig rig="threePt" dir="t"/>
        </a:scene3d>
      </xdr:spPr>
      <xdr:style>
        <a:lnRef idx="2">
          <a:schemeClr val="accent6"/>
        </a:lnRef>
        <a:fillRef idx="1">
          <a:schemeClr val="lt1"/>
        </a:fillRef>
        <a:effectRef idx="0">
          <a:schemeClr val="accent6"/>
        </a:effectRef>
        <a:fontRef idx="minor">
          <a:schemeClr val="dk1"/>
        </a:fontRef>
      </xdr:style>
      <xdr:txBody>
        <a:bodyPr vertOverflow="clip" horzOverflow="clip" rtlCol="1" anchor="ctr"/>
        <a:lstStyle/>
        <a:p>
          <a:pPr marL="0" indent="0" algn="r" rtl="1"/>
          <a:r>
            <a:rPr lang="en-US" sz="1600" b="1">
              <a:solidFill>
                <a:srgbClr val="C00000"/>
              </a:solidFill>
              <a:latin typeface="+mn-lt"/>
              <a:ea typeface="+mn-ea"/>
              <a:cs typeface="+mn-cs"/>
            </a:rPr>
            <a:t>4</a:t>
          </a:r>
          <a:endParaRPr lang="ar-SA" sz="1600" b="1">
            <a:solidFill>
              <a:srgbClr val="C00000"/>
            </a:solidFill>
            <a:latin typeface="+mn-lt"/>
            <a:ea typeface="+mn-ea"/>
            <a:cs typeface="+mn-cs"/>
          </a:endParaRPr>
        </a:p>
      </xdr:txBody>
    </xdr:sp>
    <xdr:clientData/>
  </xdr:twoCellAnchor>
  <xdr:twoCellAnchor>
    <xdr:from>
      <xdr:col>26</xdr:col>
      <xdr:colOff>1257300</xdr:colOff>
      <xdr:row>0</xdr:row>
      <xdr:rowOff>155575</xdr:rowOff>
    </xdr:from>
    <xdr:to>
      <xdr:col>26</xdr:col>
      <xdr:colOff>1683657</xdr:colOff>
      <xdr:row>1</xdr:row>
      <xdr:rowOff>203200</xdr:rowOff>
    </xdr:to>
    <xdr:sp macro="" textlink="">
      <xdr:nvSpPr>
        <xdr:cNvPr id="32" name="مستطيل 31">
          <a:hlinkClick xmlns:r="http://schemas.openxmlformats.org/officeDocument/2006/relationships" r:id="rId5" tooltip="الوحدة الثالثةA "/>
        </xdr:cNvPr>
        <xdr:cNvSpPr/>
      </xdr:nvSpPr>
      <xdr:spPr>
        <a:xfrm>
          <a:off x="11217442368" y="155575"/>
          <a:ext cx="426357" cy="228600"/>
        </a:xfrm>
        <a:prstGeom prst="rect">
          <a:avLst/>
        </a:prstGeom>
        <a:solidFill>
          <a:schemeClr val="accent4">
            <a:lumMod val="20000"/>
            <a:lumOff val="80000"/>
          </a:schemeClr>
        </a:solidFill>
        <a:ln>
          <a:solidFill>
            <a:schemeClr val="accent3">
              <a:lumMod val="60000"/>
              <a:lumOff val="40000"/>
            </a:schemeClr>
          </a:solidFill>
        </a:ln>
        <a:scene3d>
          <a:camera prst="isometricOffAxis1Right"/>
          <a:lightRig rig="threePt" dir="t"/>
        </a:scene3d>
      </xdr:spPr>
      <xdr:style>
        <a:lnRef idx="2">
          <a:schemeClr val="accent6"/>
        </a:lnRef>
        <a:fillRef idx="1">
          <a:schemeClr val="lt1"/>
        </a:fillRef>
        <a:effectRef idx="0">
          <a:schemeClr val="accent6"/>
        </a:effectRef>
        <a:fontRef idx="minor">
          <a:schemeClr val="dk1"/>
        </a:fontRef>
      </xdr:style>
      <xdr:txBody>
        <a:bodyPr vertOverflow="clip" horzOverflow="clip" rtlCol="1" anchor="ctr"/>
        <a:lstStyle/>
        <a:p>
          <a:pPr marL="0" indent="0" algn="r" rtl="1"/>
          <a:r>
            <a:rPr lang="en-US" sz="1600" b="1">
              <a:solidFill>
                <a:srgbClr val="C00000"/>
              </a:solidFill>
              <a:latin typeface="+mn-lt"/>
              <a:ea typeface="+mn-ea"/>
              <a:cs typeface="+mn-cs"/>
            </a:rPr>
            <a:t>3</a:t>
          </a:r>
          <a:endParaRPr lang="ar-SA" sz="1600" b="1">
            <a:solidFill>
              <a:srgbClr val="C00000"/>
            </a:solidFill>
            <a:latin typeface="+mn-lt"/>
            <a:ea typeface="+mn-ea"/>
            <a:cs typeface="+mn-cs"/>
          </a:endParaRPr>
        </a:p>
      </xdr:txBody>
    </xdr:sp>
    <xdr:clientData/>
  </xdr:twoCellAnchor>
  <xdr:twoCellAnchor>
    <xdr:from>
      <xdr:col>25</xdr:col>
      <xdr:colOff>579211</xdr:colOff>
      <xdr:row>0</xdr:row>
      <xdr:rowOff>142875</xdr:rowOff>
    </xdr:from>
    <xdr:to>
      <xdr:col>26</xdr:col>
      <xdr:colOff>319768</xdr:colOff>
      <xdr:row>1</xdr:row>
      <xdr:rowOff>190500</xdr:rowOff>
    </xdr:to>
    <xdr:sp macro="" textlink="">
      <xdr:nvSpPr>
        <xdr:cNvPr id="33" name="مستطيل 32">
          <a:hlinkClick xmlns:r="http://schemas.openxmlformats.org/officeDocument/2006/relationships" r:id="rId6" tooltip="الوحدة الخامسة"/>
        </xdr:cNvPr>
        <xdr:cNvSpPr/>
      </xdr:nvSpPr>
      <xdr:spPr>
        <a:xfrm>
          <a:off x="11218806257" y="142875"/>
          <a:ext cx="426357" cy="228600"/>
        </a:xfrm>
        <a:prstGeom prst="rect">
          <a:avLst/>
        </a:prstGeom>
        <a:solidFill>
          <a:schemeClr val="accent4">
            <a:lumMod val="20000"/>
            <a:lumOff val="80000"/>
          </a:schemeClr>
        </a:solidFill>
        <a:ln>
          <a:solidFill>
            <a:schemeClr val="accent3">
              <a:lumMod val="60000"/>
              <a:lumOff val="40000"/>
            </a:schemeClr>
          </a:solidFill>
        </a:ln>
        <a:scene3d>
          <a:camera prst="isometricOffAxis1Right"/>
          <a:lightRig rig="threePt" dir="t"/>
        </a:scene3d>
      </xdr:spPr>
      <xdr:style>
        <a:lnRef idx="2">
          <a:schemeClr val="accent6"/>
        </a:lnRef>
        <a:fillRef idx="1">
          <a:schemeClr val="lt1"/>
        </a:fillRef>
        <a:effectRef idx="0">
          <a:schemeClr val="accent6"/>
        </a:effectRef>
        <a:fontRef idx="minor">
          <a:schemeClr val="dk1"/>
        </a:fontRef>
      </xdr:style>
      <xdr:txBody>
        <a:bodyPr vertOverflow="clip" horzOverflow="clip" rtlCol="1" anchor="ctr"/>
        <a:lstStyle/>
        <a:p>
          <a:pPr marL="0" indent="0" algn="r" rtl="1"/>
          <a:r>
            <a:rPr lang="en-US" sz="2400" b="1">
              <a:solidFill>
                <a:srgbClr val="C00000"/>
              </a:solidFill>
              <a:latin typeface="+mn-lt"/>
              <a:ea typeface="+mn-ea"/>
              <a:cs typeface="+mn-cs"/>
            </a:rPr>
            <a:t>6</a:t>
          </a:r>
          <a:endParaRPr lang="ar-SA" sz="2000" b="1">
            <a:solidFill>
              <a:srgbClr val="C00000"/>
            </a:solidFill>
            <a:latin typeface="+mn-lt"/>
            <a:ea typeface="+mn-ea"/>
            <a:cs typeface="+mn-cs"/>
          </a:endParaRPr>
        </a:p>
      </xdr:txBody>
    </xdr:sp>
    <xdr:clientData/>
  </xdr:twoCellAnchor>
  <xdr:twoCellAnchor>
    <xdr:from>
      <xdr:col>26</xdr:col>
      <xdr:colOff>360589</xdr:colOff>
      <xdr:row>0</xdr:row>
      <xdr:rowOff>156482</xdr:rowOff>
    </xdr:from>
    <xdr:to>
      <xdr:col>26</xdr:col>
      <xdr:colOff>786946</xdr:colOff>
      <xdr:row>1</xdr:row>
      <xdr:rowOff>204107</xdr:rowOff>
    </xdr:to>
    <xdr:sp macro="" textlink="">
      <xdr:nvSpPr>
        <xdr:cNvPr id="34" name="مستطيل 33">
          <a:hlinkClick xmlns:r="http://schemas.openxmlformats.org/officeDocument/2006/relationships" r:id="rId7" tooltip="الوحدة الرابعة"/>
        </xdr:cNvPr>
        <xdr:cNvSpPr/>
      </xdr:nvSpPr>
      <xdr:spPr>
        <a:xfrm>
          <a:off x="11218339079" y="156482"/>
          <a:ext cx="426357" cy="228600"/>
        </a:xfrm>
        <a:prstGeom prst="rect">
          <a:avLst/>
        </a:prstGeom>
        <a:solidFill>
          <a:schemeClr val="accent4">
            <a:lumMod val="20000"/>
            <a:lumOff val="80000"/>
          </a:schemeClr>
        </a:solidFill>
        <a:ln>
          <a:solidFill>
            <a:schemeClr val="accent3">
              <a:lumMod val="60000"/>
              <a:lumOff val="40000"/>
            </a:schemeClr>
          </a:solidFill>
        </a:ln>
        <a:scene3d>
          <a:camera prst="isometricOffAxis1Right"/>
          <a:lightRig rig="threePt" dir="t"/>
        </a:scene3d>
      </xdr:spPr>
      <xdr:style>
        <a:lnRef idx="2">
          <a:schemeClr val="accent6"/>
        </a:lnRef>
        <a:fillRef idx="1">
          <a:schemeClr val="lt1"/>
        </a:fillRef>
        <a:effectRef idx="0">
          <a:schemeClr val="accent6"/>
        </a:effectRef>
        <a:fontRef idx="minor">
          <a:schemeClr val="dk1"/>
        </a:fontRef>
      </xdr:style>
      <xdr:txBody>
        <a:bodyPr vertOverflow="clip" horzOverflow="clip" rtlCol="1" anchor="ctr"/>
        <a:lstStyle/>
        <a:p>
          <a:pPr marL="0" indent="0" algn="r" rtl="1"/>
          <a:r>
            <a:rPr lang="en-US" sz="2000">
              <a:solidFill>
                <a:srgbClr val="C00000"/>
              </a:solidFill>
              <a:latin typeface="+mn-lt"/>
              <a:ea typeface="+mn-ea"/>
              <a:cs typeface="+mn-cs"/>
            </a:rPr>
            <a:t>5</a:t>
          </a:r>
          <a:endParaRPr lang="ar-SA" sz="2000">
            <a:solidFill>
              <a:srgbClr val="C00000"/>
            </a:solidFill>
            <a:latin typeface="+mn-lt"/>
            <a:ea typeface="+mn-ea"/>
            <a:cs typeface="+mn-cs"/>
          </a:endParaRPr>
        </a:p>
      </xdr:txBody>
    </xdr:sp>
    <xdr:clientData/>
  </xdr:twoCellAnchor>
  <xdr:twoCellAnchor>
    <xdr:from>
      <xdr:col>25</xdr:col>
      <xdr:colOff>96612</xdr:colOff>
      <xdr:row>0</xdr:row>
      <xdr:rowOff>153761</xdr:rowOff>
    </xdr:from>
    <xdr:to>
      <xdr:col>25</xdr:col>
      <xdr:colOff>528412</xdr:colOff>
      <xdr:row>1</xdr:row>
      <xdr:rowOff>201386</xdr:rowOff>
    </xdr:to>
    <xdr:sp macro="" textlink="">
      <xdr:nvSpPr>
        <xdr:cNvPr id="36" name="مستطيل 35">
          <a:hlinkClick xmlns:r="http://schemas.openxmlformats.org/officeDocument/2006/relationships" r:id="rId8" tooltip="الوحدة السابعة"/>
        </xdr:cNvPr>
        <xdr:cNvSpPr/>
      </xdr:nvSpPr>
      <xdr:spPr>
        <a:xfrm>
          <a:off x="11219283413" y="153761"/>
          <a:ext cx="431800" cy="228600"/>
        </a:xfrm>
        <a:prstGeom prst="rect">
          <a:avLst/>
        </a:prstGeom>
        <a:solidFill>
          <a:schemeClr val="accent4">
            <a:lumMod val="20000"/>
            <a:lumOff val="80000"/>
          </a:schemeClr>
        </a:solidFill>
        <a:ln>
          <a:solidFill>
            <a:schemeClr val="accent3">
              <a:lumMod val="60000"/>
              <a:lumOff val="40000"/>
            </a:schemeClr>
          </a:solidFill>
        </a:ln>
        <a:scene3d>
          <a:camera prst="isometricOffAxis1Right"/>
          <a:lightRig rig="threePt" dir="t"/>
        </a:scene3d>
      </xdr:spPr>
      <xdr:style>
        <a:lnRef idx="2">
          <a:schemeClr val="accent6"/>
        </a:lnRef>
        <a:fillRef idx="1">
          <a:schemeClr val="lt1"/>
        </a:fillRef>
        <a:effectRef idx="0">
          <a:schemeClr val="accent6"/>
        </a:effectRef>
        <a:fontRef idx="minor">
          <a:schemeClr val="dk1"/>
        </a:fontRef>
      </xdr:style>
      <xdr:txBody>
        <a:bodyPr vertOverflow="clip" horzOverflow="clip" rtlCol="1" anchor="ctr"/>
        <a:lstStyle/>
        <a:p>
          <a:pPr marL="0" indent="0" algn="r" rtl="1"/>
          <a:r>
            <a:rPr lang="ar-SA" sz="1600">
              <a:solidFill>
                <a:schemeClr val="dk1"/>
              </a:solidFill>
              <a:latin typeface="+mn-lt"/>
              <a:ea typeface="+mn-ea"/>
              <a:cs typeface="+mn-cs"/>
            </a:rPr>
            <a:t>7</a:t>
          </a:r>
        </a:p>
      </xdr:txBody>
    </xdr:sp>
    <xdr:clientData/>
  </xdr:twoCellAnchor>
  <xdr:twoCellAnchor>
    <xdr:from>
      <xdr:col>23</xdr:col>
      <xdr:colOff>1873250</xdr:colOff>
      <xdr:row>1</xdr:row>
      <xdr:rowOff>95250</xdr:rowOff>
    </xdr:from>
    <xdr:to>
      <xdr:col>24</xdr:col>
      <xdr:colOff>523873</xdr:colOff>
      <xdr:row>1</xdr:row>
      <xdr:rowOff>95250</xdr:rowOff>
    </xdr:to>
    <xdr:cxnSp macro="">
      <xdr:nvCxnSpPr>
        <xdr:cNvPr id="44" name="رابط كسهم مستقيم 43"/>
        <xdr:cNvCxnSpPr/>
      </xdr:nvCxnSpPr>
      <xdr:spPr>
        <a:xfrm flipH="1">
          <a:off x="11219811827" y="276225"/>
          <a:ext cx="584198" cy="0"/>
        </a:xfrm>
        <a:prstGeom prst="straightConnector1">
          <a:avLst/>
        </a:prstGeom>
        <a:ln>
          <a:solidFill>
            <a:srgbClr val="FFFF00"/>
          </a:solidFill>
          <a:tailEnd type="arrow"/>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14</xdr:col>
      <xdr:colOff>0</xdr:colOff>
      <xdr:row>12</xdr:row>
      <xdr:rowOff>35719</xdr:rowOff>
    </xdr:from>
    <xdr:to>
      <xdr:col>14</xdr:col>
      <xdr:colOff>252413</xdr:colOff>
      <xdr:row>12</xdr:row>
      <xdr:rowOff>155258</xdr:rowOff>
    </xdr:to>
    <xdr:sp macro="" textlink="">
      <xdr:nvSpPr>
        <xdr:cNvPr id="45" name="سهم للأسفل 44">
          <a:extLst>
            <a:ext uri="{FF2B5EF4-FFF2-40B4-BE49-F238E27FC236}">
              <a16:creationId xmlns:a16="http://schemas.microsoft.com/office/drawing/2014/main" xmlns="" id="{00000000-0008-0000-0300-00000F000000}"/>
            </a:ext>
          </a:extLst>
        </xdr:cNvPr>
        <xdr:cNvSpPr/>
      </xdr:nvSpPr>
      <xdr:spPr>
        <a:xfrm rot="16200000" flipV="1">
          <a:off x="11225864724" y="3026807"/>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57</xdr:row>
      <xdr:rowOff>87158</xdr:rowOff>
    </xdr:from>
    <xdr:to>
      <xdr:col>7</xdr:col>
      <xdr:colOff>273047</xdr:colOff>
      <xdr:row>57</xdr:row>
      <xdr:rowOff>177798</xdr:rowOff>
    </xdr:to>
    <xdr:sp macro="" textlink="">
      <xdr:nvSpPr>
        <xdr:cNvPr id="46" name="سهم للأسفل 45">
          <a:extLst>
            <a:ext uri="{FF2B5EF4-FFF2-40B4-BE49-F238E27FC236}">
              <a16:creationId xmlns:a16="http://schemas.microsoft.com/office/drawing/2014/main" xmlns="" id="{00000000-0008-0000-0300-000009000000}"/>
            </a:ext>
          </a:extLst>
        </xdr:cNvPr>
        <xdr:cNvSpPr/>
      </xdr:nvSpPr>
      <xdr:spPr>
        <a:xfrm rot="16200000">
          <a:off x="11265333882" y="13530146"/>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69</xdr:row>
      <xdr:rowOff>27061</xdr:rowOff>
    </xdr:from>
    <xdr:to>
      <xdr:col>4</xdr:col>
      <xdr:colOff>248703</xdr:colOff>
      <xdr:row>69</xdr:row>
      <xdr:rowOff>161925</xdr:rowOff>
    </xdr:to>
    <xdr:sp macro="" textlink="">
      <xdr:nvSpPr>
        <xdr:cNvPr id="47" name="سهم للأسفل 46">
          <a:extLst>
            <a:ext uri="{FF2B5EF4-FFF2-40B4-BE49-F238E27FC236}">
              <a16:creationId xmlns:a16="http://schemas.microsoft.com/office/drawing/2014/main" xmlns="" id="{00000000-0008-0000-0300-00000F000000}"/>
            </a:ext>
          </a:extLst>
        </xdr:cNvPr>
        <xdr:cNvSpPr/>
      </xdr:nvSpPr>
      <xdr:spPr>
        <a:xfrm rot="16200000" flipV="1">
          <a:off x="11231483429" y="16538879"/>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69</xdr:row>
      <xdr:rowOff>33184</xdr:rowOff>
    </xdr:from>
    <xdr:to>
      <xdr:col>7</xdr:col>
      <xdr:colOff>238125</xdr:colOff>
      <xdr:row>69</xdr:row>
      <xdr:rowOff>152399</xdr:rowOff>
    </xdr:to>
    <xdr:sp macro="" textlink="">
      <xdr:nvSpPr>
        <xdr:cNvPr id="48" name="سهم للأسفل 47">
          <a:extLst>
            <a:ext uri="{FF2B5EF4-FFF2-40B4-BE49-F238E27FC236}">
              <a16:creationId xmlns:a16="http://schemas.microsoft.com/office/drawing/2014/main" xmlns="" id="{00000000-0008-0000-0300-000009000000}"/>
            </a:ext>
          </a:extLst>
        </xdr:cNvPr>
        <xdr:cNvSpPr/>
      </xdr:nvSpPr>
      <xdr:spPr>
        <a:xfrm rot="16200000">
          <a:off x="11230673462" y="1653687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51</xdr:row>
      <xdr:rowOff>8938</xdr:rowOff>
    </xdr:from>
    <xdr:to>
      <xdr:col>7</xdr:col>
      <xdr:colOff>338286</xdr:colOff>
      <xdr:row>51</xdr:row>
      <xdr:rowOff>118476</xdr:rowOff>
    </xdr:to>
    <xdr:sp macro="" textlink="">
      <xdr:nvSpPr>
        <xdr:cNvPr id="49" name="سهم للأسفل 48">
          <a:extLst>
            <a:ext uri="{FF2B5EF4-FFF2-40B4-BE49-F238E27FC236}">
              <a16:creationId xmlns:a16="http://schemas.microsoft.com/office/drawing/2014/main" xmlns="" id="{00000000-0008-0000-0300-000009000000}"/>
            </a:ext>
          </a:extLst>
        </xdr:cNvPr>
        <xdr:cNvSpPr/>
      </xdr:nvSpPr>
      <xdr:spPr>
        <a:xfrm rot="16200000">
          <a:off x="11230680608" y="12100019"/>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57</xdr:row>
      <xdr:rowOff>84111</xdr:rowOff>
    </xdr:from>
    <xdr:to>
      <xdr:col>5</xdr:col>
      <xdr:colOff>187</xdr:colOff>
      <xdr:row>58</xdr:row>
      <xdr:rowOff>10784</xdr:rowOff>
    </xdr:to>
    <xdr:sp macro="" textlink="">
      <xdr:nvSpPr>
        <xdr:cNvPr id="50" name="سهم للأسفل 49">
          <a:extLst>
            <a:ext uri="{FF2B5EF4-FFF2-40B4-BE49-F238E27FC236}">
              <a16:creationId xmlns:a16="http://schemas.microsoft.com/office/drawing/2014/main" xmlns="" id="{00000000-0008-0000-0300-00000F000000}"/>
            </a:ext>
          </a:extLst>
        </xdr:cNvPr>
        <xdr:cNvSpPr/>
      </xdr:nvSpPr>
      <xdr:spPr>
        <a:xfrm rot="16200000" flipV="1">
          <a:off x="11266138156" y="13546018"/>
          <a:ext cx="117173" cy="244359"/>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63</xdr:row>
      <xdr:rowOff>55635</xdr:rowOff>
    </xdr:from>
    <xdr:to>
      <xdr:col>4</xdr:col>
      <xdr:colOff>248703</xdr:colOff>
      <xdr:row>63</xdr:row>
      <xdr:rowOff>161924</xdr:rowOff>
    </xdr:to>
    <xdr:sp macro="" textlink="">
      <xdr:nvSpPr>
        <xdr:cNvPr id="51" name="سهم للأسفل 50">
          <a:extLst>
            <a:ext uri="{FF2B5EF4-FFF2-40B4-BE49-F238E27FC236}">
              <a16:creationId xmlns:a16="http://schemas.microsoft.com/office/drawing/2014/main" xmlns="" id="{00000000-0008-0000-0300-00000F000000}"/>
            </a:ext>
          </a:extLst>
        </xdr:cNvPr>
        <xdr:cNvSpPr/>
      </xdr:nvSpPr>
      <xdr:spPr>
        <a:xfrm rot="16200000" flipV="1">
          <a:off x="11231507241" y="15086316"/>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63</xdr:row>
      <xdr:rowOff>42710</xdr:rowOff>
    </xdr:from>
    <xdr:to>
      <xdr:col>7</xdr:col>
      <xdr:colOff>243036</xdr:colOff>
      <xdr:row>63</xdr:row>
      <xdr:rowOff>171450</xdr:rowOff>
    </xdr:to>
    <xdr:sp macro="" textlink="">
      <xdr:nvSpPr>
        <xdr:cNvPr id="52" name="سهم للأسفل 51">
          <a:extLst>
            <a:ext uri="{FF2B5EF4-FFF2-40B4-BE49-F238E27FC236}">
              <a16:creationId xmlns:a16="http://schemas.microsoft.com/office/drawing/2014/main" xmlns="" id="{00000000-0008-0000-0300-000009000000}"/>
            </a:ext>
          </a:extLst>
        </xdr:cNvPr>
        <xdr:cNvSpPr/>
      </xdr:nvSpPr>
      <xdr:spPr>
        <a:xfrm rot="16200000">
          <a:off x="11230670175" y="15087449"/>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75</xdr:row>
      <xdr:rowOff>42710</xdr:rowOff>
    </xdr:from>
    <xdr:to>
      <xdr:col>7</xdr:col>
      <xdr:colOff>338286</xdr:colOff>
      <xdr:row>75</xdr:row>
      <xdr:rowOff>152248</xdr:rowOff>
    </xdr:to>
    <xdr:sp macro="" textlink="">
      <xdr:nvSpPr>
        <xdr:cNvPr id="53" name="سهم للأسفل 52">
          <a:extLst>
            <a:ext uri="{FF2B5EF4-FFF2-40B4-BE49-F238E27FC236}">
              <a16:creationId xmlns:a16="http://schemas.microsoft.com/office/drawing/2014/main" xmlns="" id="{00000000-0008-0000-0300-000009000000}"/>
            </a:ext>
          </a:extLst>
        </xdr:cNvPr>
        <xdr:cNvSpPr/>
      </xdr:nvSpPr>
      <xdr:spPr>
        <a:xfrm rot="16200000">
          <a:off x="11230680608" y="17963091"/>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75</xdr:row>
      <xdr:rowOff>17536</xdr:rowOff>
    </xdr:from>
    <xdr:to>
      <xdr:col>4</xdr:col>
      <xdr:colOff>343953</xdr:colOff>
      <xdr:row>75</xdr:row>
      <xdr:rowOff>140001</xdr:rowOff>
    </xdr:to>
    <xdr:sp macro="" textlink="">
      <xdr:nvSpPr>
        <xdr:cNvPr id="54" name="سهم للأسفل 53">
          <a:extLst>
            <a:ext uri="{FF2B5EF4-FFF2-40B4-BE49-F238E27FC236}">
              <a16:creationId xmlns:a16="http://schemas.microsoft.com/office/drawing/2014/main" xmlns="" id="{00000000-0008-0000-0300-00000F000000}"/>
            </a:ext>
          </a:extLst>
        </xdr:cNvPr>
        <xdr:cNvSpPr/>
      </xdr:nvSpPr>
      <xdr:spPr>
        <a:xfrm rot="16200000" flipV="1">
          <a:off x="11231493181" y="17948352"/>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76</xdr:row>
      <xdr:rowOff>83510</xdr:rowOff>
    </xdr:from>
    <xdr:to>
      <xdr:col>6</xdr:col>
      <xdr:colOff>146919</xdr:colOff>
      <xdr:row>76</xdr:row>
      <xdr:rowOff>363969</xdr:rowOff>
    </xdr:to>
    <xdr:sp macro="" textlink="">
      <xdr:nvSpPr>
        <xdr:cNvPr id="55" name="سهم للأسفل 54"/>
        <xdr:cNvSpPr/>
      </xdr:nvSpPr>
      <xdr:spPr>
        <a:xfrm flipV="1">
          <a:off x="11231009181" y="18266735"/>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57</xdr:row>
      <xdr:rowOff>23332</xdr:rowOff>
    </xdr:from>
    <xdr:to>
      <xdr:col>14</xdr:col>
      <xdr:colOff>233366</xdr:colOff>
      <xdr:row>57</xdr:row>
      <xdr:rowOff>142875</xdr:rowOff>
    </xdr:to>
    <xdr:sp macro="" textlink="">
      <xdr:nvSpPr>
        <xdr:cNvPr id="56" name="سهم للأسفل 55">
          <a:extLst>
            <a:ext uri="{FF2B5EF4-FFF2-40B4-BE49-F238E27FC236}">
              <a16:creationId xmlns:a16="http://schemas.microsoft.com/office/drawing/2014/main" xmlns="" id="{00000000-0008-0000-0300-00000F000000}"/>
            </a:ext>
          </a:extLst>
        </xdr:cNvPr>
        <xdr:cNvSpPr/>
      </xdr:nvSpPr>
      <xdr:spPr>
        <a:xfrm rot="16200000" flipV="1">
          <a:off x="11225845670" y="1361574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63</xdr:row>
      <xdr:rowOff>22297</xdr:rowOff>
    </xdr:from>
    <xdr:to>
      <xdr:col>15</xdr:col>
      <xdr:colOff>1054</xdr:colOff>
      <xdr:row>63</xdr:row>
      <xdr:rowOff>142874</xdr:rowOff>
    </xdr:to>
    <xdr:sp macro="" textlink="">
      <xdr:nvSpPr>
        <xdr:cNvPr id="57" name="سهم للأسفل 56">
          <a:extLst>
            <a:ext uri="{FF2B5EF4-FFF2-40B4-BE49-F238E27FC236}">
              <a16:creationId xmlns:a16="http://schemas.microsoft.com/office/drawing/2014/main" xmlns="" id="{00000000-0008-0000-0300-00000F000000}"/>
            </a:ext>
          </a:extLst>
        </xdr:cNvPr>
        <xdr:cNvSpPr/>
      </xdr:nvSpPr>
      <xdr:spPr>
        <a:xfrm rot="16200000" flipV="1">
          <a:off x="11225827959" y="15045834"/>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63</xdr:row>
      <xdr:rowOff>28421</xdr:rowOff>
    </xdr:from>
    <xdr:to>
      <xdr:col>17</xdr:col>
      <xdr:colOff>266700</xdr:colOff>
      <xdr:row>63</xdr:row>
      <xdr:rowOff>171449</xdr:rowOff>
    </xdr:to>
    <xdr:sp macro="" textlink="">
      <xdr:nvSpPr>
        <xdr:cNvPr id="58" name="سهم للأسفل 57">
          <a:extLst>
            <a:ext uri="{FF2B5EF4-FFF2-40B4-BE49-F238E27FC236}">
              <a16:creationId xmlns:a16="http://schemas.microsoft.com/office/drawing/2014/main" xmlns="" id="{00000000-0008-0000-0300-000009000000}"/>
            </a:ext>
          </a:extLst>
        </xdr:cNvPr>
        <xdr:cNvSpPr/>
      </xdr:nvSpPr>
      <xdr:spPr>
        <a:xfrm rot="16200000">
          <a:off x="11224998111" y="15063710"/>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68</xdr:row>
      <xdr:rowOff>188982</xdr:rowOff>
    </xdr:from>
    <xdr:to>
      <xdr:col>14</xdr:col>
      <xdr:colOff>260611</xdr:colOff>
      <xdr:row>69</xdr:row>
      <xdr:rowOff>133349</xdr:rowOff>
    </xdr:to>
    <xdr:sp macro="" textlink="">
      <xdr:nvSpPr>
        <xdr:cNvPr id="59" name="سهم للأسفل 58">
          <a:extLst>
            <a:ext uri="{FF2B5EF4-FFF2-40B4-BE49-F238E27FC236}">
              <a16:creationId xmlns:a16="http://schemas.microsoft.com/office/drawing/2014/main" xmlns="" id="{00000000-0008-0000-0300-00000F000000}"/>
            </a:ext>
          </a:extLst>
        </xdr:cNvPr>
        <xdr:cNvSpPr/>
      </xdr:nvSpPr>
      <xdr:spPr>
        <a:xfrm rot="16200000" flipV="1">
          <a:off x="11225838673" y="16485298"/>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69</xdr:row>
      <xdr:rowOff>45885</xdr:rowOff>
    </xdr:from>
    <xdr:to>
      <xdr:col>17</xdr:col>
      <xdr:colOff>247650</xdr:colOff>
      <xdr:row>69</xdr:row>
      <xdr:rowOff>180974</xdr:rowOff>
    </xdr:to>
    <xdr:sp macro="" textlink="">
      <xdr:nvSpPr>
        <xdr:cNvPr id="60" name="سهم للأسفل 59">
          <a:extLst>
            <a:ext uri="{FF2B5EF4-FFF2-40B4-BE49-F238E27FC236}">
              <a16:creationId xmlns:a16="http://schemas.microsoft.com/office/drawing/2014/main" xmlns="" id="{00000000-0008-0000-0300-000009000000}"/>
            </a:ext>
          </a:extLst>
        </xdr:cNvPr>
        <xdr:cNvSpPr/>
      </xdr:nvSpPr>
      <xdr:spPr>
        <a:xfrm rot="16200000">
          <a:off x="11225016368" y="16539292"/>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74</xdr:row>
      <xdr:rowOff>188981</xdr:rowOff>
    </xdr:from>
    <xdr:to>
      <xdr:col>14</xdr:col>
      <xdr:colOff>231088</xdr:colOff>
      <xdr:row>75</xdr:row>
      <xdr:rowOff>161925</xdr:rowOff>
    </xdr:to>
    <xdr:sp macro="" textlink="">
      <xdr:nvSpPr>
        <xdr:cNvPr id="61" name="سهم للأسفل 60">
          <a:extLst>
            <a:ext uri="{FF2B5EF4-FFF2-40B4-BE49-F238E27FC236}">
              <a16:creationId xmlns:a16="http://schemas.microsoft.com/office/drawing/2014/main" xmlns="" id="{00000000-0008-0000-0300-00000F000000}"/>
            </a:ext>
          </a:extLst>
        </xdr:cNvPr>
        <xdr:cNvSpPr/>
      </xdr:nvSpPr>
      <xdr:spPr>
        <a:xfrm rot="16200000" flipV="1">
          <a:off x="11225834384" y="17976434"/>
          <a:ext cx="1634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74</xdr:row>
      <xdr:rowOff>183201</xdr:rowOff>
    </xdr:from>
    <xdr:to>
      <xdr:col>17</xdr:col>
      <xdr:colOff>219075</xdr:colOff>
      <xdr:row>75</xdr:row>
      <xdr:rowOff>161925</xdr:rowOff>
    </xdr:to>
    <xdr:sp macro="" textlink="">
      <xdr:nvSpPr>
        <xdr:cNvPr id="62" name="سهم للأسفل 61">
          <a:extLst>
            <a:ext uri="{FF2B5EF4-FFF2-40B4-BE49-F238E27FC236}">
              <a16:creationId xmlns:a16="http://schemas.microsoft.com/office/drawing/2014/main" xmlns="" id="{00000000-0008-0000-0300-000009000000}"/>
            </a:ext>
          </a:extLst>
        </xdr:cNvPr>
        <xdr:cNvSpPr/>
      </xdr:nvSpPr>
      <xdr:spPr>
        <a:xfrm rot="16200000">
          <a:off x="11225001326" y="17987050"/>
          <a:ext cx="1692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76</xdr:row>
      <xdr:rowOff>37037</xdr:rowOff>
    </xdr:from>
    <xdr:to>
      <xdr:col>16</xdr:col>
      <xdr:colOff>147635</xdr:colOff>
      <xdr:row>76</xdr:row>
      <xdr:rowOff>371475</xdr:rowOff>
    </xdr:to>
    <xdr:sp macro="" textlink="">
      <xdr:nvSpPr>
        <xdr:cNvPr id="63" name="سهم للأسفل 62"/>
        <xdr:cNvSpPr/>
      </xdr:nvSpPr>
      <xdr:spPr>
        <a:xfrm flipV="1">
          <a:off x="11225350615" y="18220262"/>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50</xdr:row>
      <xdr:rowOff>164946</xdr:rowOff>
    </xdr:from>
    <xdr:to>
      <xdr:col>18</xdr:col>
      <xdr:colOff>9673</xdr:colOff>
      <xdr:row>51</xdr:row>
      <xdr:rowOff>95249</xdr:rowOff>
    </xdr:to>
    <xdr:sp macro="" textlink="">
      <xdr:nvSpPr>
        <xdr:cNvPr id="64" name="سهم للأسفل 63">
          <a:extLst>
            <a:ext uri="{FF2B5EF4-FFF2-40B4-BE49-F238E27FC236}">
              <a16:creationId xmlns:a16="http://schemas.microsoft.com/office/drawing/2014/main" xmlns="" id="{00000000-0008-0000-0300-000009000000}"/>
            </a:ext>
          </a:extLst>
        </xdr:cNvPr>
        <xdr:cNvSpPr/>
      </xdr:nvSpPr>
      <xdr:spPr>
        <a:xfrm rot="16200000">
          <a:off x="11224980576" y="12093422"/>
          <a:ext cx="120803"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57</xdr:row>
      <xdr:rowOff>9523</xdr:rowOff>
    </xdr:from>
    <xdr:to>
      <xdr:col>17</xdr:col>
      <xdr:colOff>257175</xdr:colOff>
      <xdr:row>57</xdr:row>
      <xdr:rowOff>190499</xdr:rowOff>
    </xdr:to>
    <xdr:sp macro="" textlink="">
      <xdr:nvSpPr>
        <xdr:cNvPr id="65" name="سهم للأسفل 64">
          <a:extLst>
            <a:ext uri="{FF2B5EF4-FFF2-40B4-BE49-F238E27FC236}">
              <a16:creationId xmlns:a16="http://schemas.microsoft.com/office/drawing/2014/main" xmlns="" id="{00000000-0008-0000-0300-000009000000}"/>
            </a:ext>
          </a:extLst>
        </xdr:cNvPr>
        <xdr:cNvSpPr/>
      </xdr:nvSpPr>
      <xdr:spPr>
        <a:xfrm rot="16200000">
          <a:off x="11224974018" y="13621105"/>
          <a:ext cx="1809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51</xdr:row>
      <xdr:rowOff>35719</xdr:rowOff>
    </xdr:from>
    <xdr:to>
      <xdr:col>14</xdr:col>
      <xdr:colOff>252413</xdr:colOff>
      <xdr:row>51</xdr:row>
      <xdr:rowOff>155258</xdr:rowOff>
    </xdr:to>
    <xdr:sp macro="" textlink="">
      <xdr:nvSpPr>
        <xdr:cNvPr id="66" name="سهم للأسفل 65">
          <a:extLst>
            <a:ext uri="{FF2B5EF4-FFF2-40B4-BE49-F238E27FC236}">
              <a16:creationId xmlns:a16="http://schemas.microsoft.com/office/drawing/2014/main" xmlns="" id="{00000000-0008-0000-0300-00000F000000}"/>
            </a:ext>
          </a:extLst>
        </xdr:cNvPr>
        <xdr:cNvSpPr/>
      </xdr:nvSpPr>
      <xdr:spPr>
        <a:xfrm rot="16200000" flipV="1">
          <a:off x="11225864724" y="12132707"/>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51</xdr:row>
      <xdr:rowOff>13608</xdr:rowOff>
    </xdr:from>
    <xdr:to>
      <xdr:col>5</xdr:col>
      <xdr:colOff>7484</xdr:colOff>
      <xdr:row>51</xdr:row>
      <xdr:rowOff>133147</xdr:rowOff>
    </xdr:to>
    <xdr:sp macro="" textlink="">
      <xdr:nvSpPr>
        <xdr:cNvPr id="67" name="سهم للأسفل 66">
          <a:extLst>
            <a:ext uri="{FF2B5EF4-FFF2-40B4-BE49-F238E27FC236}">
              <a16:creationId xmlns:a16="http://schemas.microsoft.com/office/drawing/2014/main" xmlns="" id="{00000000-0008-0000-0300-00000F000000}"/>
            </a:ext>
          </a:extLst>
        </xdr:cNvPr>
        <xdr:cNvSpPr/>
      </xdr:nvSpPr>
      <xdr:spPr>
        <a:xfrm rot="16200000" flipV="1">
          <a:off x="11231493319" y="12108555"/>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95</xdr:row>
      <xdr:rowOff>23660</xdr:rowOff>
    </xdr:from>
    <xdr:to>
      <xdr:col>7</xdr:col>
      <xdr:colOff>349247</xdr:colOff>
      <xdr:row>95</xdr:row>
      <xdr:rowOff>114300</xdr:rowOff>
    </xdr:to>
    <xdr:sp macro="" textlink="">
      <xdr:nvSpPr>
        <xdr:cNvPr id="68" name="سهم للأسفل 67">
          <a:extLst>
            <a:ext uri="{FF2B5EF4-FFF2-40B4-BE49-F238E27FC236}">
              <a16:creationId xmlns:a16="http://schemas.microsoft.com/office/drawing/2014/main" xmlns="" id="{00000000-0008-0000-0300-000009000000}"/>
            </a:ext>
          </a:extLst>
        </xdr:cNvPr>
        <xdr:cNvSpPr/>
      </xdr:nvSpPr>
      <xdr:spPr>
        <a:xfrm rot="16200000">
          <a:off x="11230689340" y="23039273"/>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107</xdr:row>
      <xdr:rowOff>27061</xdr:rowOff>
    </xdr:from>
    <xdr:to>
      <xdr:col>4</xdr:col>
      <xdr:colOff>248703</xdr:colOff>
      <xdr:row>107</xdr:row>
      <xdr:rowOff>161925</xdr:rowOff>
    </xdr:to>
    <xdr:sp macro="" textlink="">
      <xdr:nvSpPr>
        <xdr:cNvPr id="69" name="سهم للأسفل 68">
          <a:extLst>
            <a:ext uri="{FF2B5EF4-FFF2-40B4-BE49-F238E27FC236}">
              <a16:creationId xmlns:a16="http://schemas.microsoft.com/office/drawing/2014/main" xmlns="" id="{00000000-0008-0000-0300-00000F000000}"/>
            </a:ext>
          </a:extLst>
        </xdr:cNvPr>
        <xdr:cNvSpPr/>
      </xdr:nvSpPr>
      <xdr:spPr>
        <a:xfrm rot="16200000" flipV="1">
          <a:off x="11231483429" y="26016254"/>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107</xdr:row>
      <xdr:rowOff>33184</xdr:rowOff>
    </xdr:from>
    <xdr:to>
      <xdr:col>7</xdr:col>
      <xdr:colOff>238125</xdr:colOff>
      <xdr:row>107</xdr:row>
      <xdr:rowOff>152399</xdr:rowOff>
    </xdr:to>
    <xdr:sp macro="" textlink="">
      <xdr:nvSpPr>
        <xdr:cNvPr id="70" name="سهم للأسفل 69">
          <a:extLst>
            <a:ext uri="{FF2B5EF4-FFF2-40B4-BE49-F238E27FC236}">
              <a16:creationId xmlns:a16="http://schemas.microsoft.com/office/drawing/2014/main" xmlns="" id="{00000000-0008-0000-0300-000009000000}"/>
            </a:ext>
          </a:extLst>
        </xdr:cNvPr>
        <xdr:cNvSpPr/>
      </xdr:nvSpPr>
      <xdr:spPr>
        <a:xfrm rot="16200000">
          <a:off x="11230673462" y="26014247"/>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89</xdr:row>
      <xdr:rowOff>8938</xdr:rowOff>
    </xdr:from>
    <xdr:to>
      <xdr:col>7</xdr:col>
      <xdr:colOff>338286</xdr:colOff>
      <xdr:row>89</xdr:row>
      <xdr:rowOff>118476</xdr:rowOff>
    </xdr:to>
    <xdr:sp macro="" textlink="">
      <xdr:nvSpPr>
        <xdr:cNvPr id="71" name="سهم للأسفل 70">
          <a:extLst>
            <a:ext uri="{FF2B5EF4-FFF2-40B4-BE49-F238E27FC236}">
              <a16:creationId xmlns:a16="http://schemas.microsoft.com/office/drawing/2014/main" xmlns="" id="{00000000-0008-0000-0300-000009000000}"/>
            </a:ext>
          </a:extLst>
        </xdr:cNvPr>
        <xdr:cNvSpPr/>
      </xdr:nvSpPr>
      <xdr:spPr>
        <a:xfrm rot="16200000">
          <a:off x="11230680608" y="2157739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94</xdr:row>
      <xdr:rowOff>184655</xdr:rowOff>
    </xdr:from>
    <xdr:to>
      <xdr:col>5</xdr:col>
      <xdr:colOff>187</xdr:colOff>
      <xdr:row>95</xdr:row>
      <xdr:rowOff>116620</xdr:rowOff>
    </xdr:to>
    <xdr:sp macro="" textlink="">
      <xdr:nvSpPr>
        <xdr:cNvPr id="72" name="سهم للأسفل 71">
          <a:extLst>
            <a:ext uri="{FF2B5EF4-FFF2-40B4-BE49-F238E27FC236}">
              <a16:creationId xmlns:a16="http://schemas.microsoft.com/office/drawing/2014/main" xmlns="" id="{00000000-0008-0000-0300-00000F000000}"/>
            </a:ext>
          </a:extLst>
        </xdr:cNvPr>
        <xdr:cNvSpPr/>
      </xdr:nvSpPr>
      <xdr:spPr>
        <a:xfrm rot="16200000" flipV="1">
          <a:off x="11231493614" y="23030804"/>
          <a:ext cx="122465"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101</xdr:row>
      <xdr:rowOff>55635</xdr:rowOff>
    </xdr:from>
    <xdr:to>
      <xdr:col>4</xdr:col>
      <xdr:colOff>248703</xdr:colOff>
      <xdr:row>101</xdr:row>
      <xdr:rowOff>161924</xdr:rowOff>
    </xdr:to>
    <xdr:sp macro="" textlink="">
      <xdr:nvSpPr>
        <xdr:cNvPr id="73" name="سهم للأسفل 72">
          <a:extLst>
            <a:ext uri="{FF2B5EF4-FFF2-40B4-BE49-F238E27FC236}">
              <a16:creationId xmlns:a16="http://schemas.microsoft.com/office/drawing/2014/main" xmlns="" id="{00000000-0008-0000-0300-00000F000000}"/>
            </a:ext>
          </a:extLst>
        </xdr:cNvPr>
        <xdr:cNvSpPr/>
      </xdr:nvSpPr>
      <xdr:spPr>
        <a:xfrm rot="16200000" flipV="1">
          <a:off x="11231507241" y="24563691"/>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101</xdr:row>
      <xdr:rowOff>42710</xdr:rowOff>
    </xdr:from>
    <xdr:to>
      <xdr:col>7</xdr:col>
      <xdr:colOff>243036</xdr:colOff>
      <xdr:row>101</xdr:row>
      <xdr:rowOff>171450</xdr:rowOff>
    </xdr:to>
    <xdr:sp macro="" textlink="">
      <xdr:nvSpPr>
        <xdr:cNvPr id="74" name="سهم للأسفل 73">
          <a:extLst>
            <a:ext uri="{FF2B5EF4-FFF2-40B4-BE49-F238E27FC236}">
              <a16:creationId xmlns:a16="http://schemas.microsoft.com/office/drawing/2014/main" xmlns="" id="{00000000-0008-0000-0300-000009000000}"/>
            </a:ext>
          </a:extLst>
        </xdr:cNvPr>
        <xdr:cNvSpPr/>
      </xdr:nvSpPr>
      <xdr:spPr>
        <a:xfrm rot="16200000">
          <a:off x="11230670175" y="24564824"/>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113</xdr:row>
      <xdr:rowOff>42710</xdr:rowOff>
    </xdr:from>
    <xdr:to>
      <xdr:col>7</xdr:col>
      <xdr:colOff>338286</xdr:colOff>
      <xdr:row>113</xdr:row>
      <xdr:rowOff>152248</xdr:rowOff>
    </xdr:to>
    <xdr:sp macro="" textlink="">
      <xdr:nvSpPr>
        <xdr:cNvPr id="75" name="سهم للأسفل 74">
          <a:extLst>
            <a:ext uri="{FF2B5EF4-FFF2-40B4-BE49-F238E27FC236}">
              <a16:creationId xmlns:a16="http://schemas.microsoft.com/office/drawing/2014/main" xmlns="" id="{00000000-0008-0000-0300-000009000000}"/>
            </a:ext>
          </a:extLst>
        </xdr:cNvPr>
        <xdr:cNvSpPr/>
      </xdr:nvSpPr>
      <xdr:spPr>
        <a:xfrm rot="16200000">
          <a:off x="11230680608" y="2744046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113</xdr:row>
      <xdr:rowOff>17536</xdr:rowOff>
    </xdr:from>
    <xdr:to>
      <xdr:col>4</xdr:col>
      <xdr:colOff>343953</xdr:colOff>
      <xdr:row>113</xdr:row>
      <xdr:rowOff>140001</xdr:rowOff>
    </xdr:to>
    <xdr:sp macro="" textlink="">
      <xdr:nvSpPr>
        <xdr:cNvPr id="76" name="سهم للأسفل 75">
          <a:extLst>
            <a:ext uri="{FF2B5EF4-FFF2-40B4-BE49-F238E27FC236}">
              <a16:creationId xmlns:a16="http://schemas.microsoft.com/office/drawing/2014/main" xmlns="" id="{00000000-0008-0000-0300-00000F000000}"/>
            </a:ext>
          </a:extLst>
        </xdr:cNvPr>
        <xdr:cNvSpPr/>
      </xdr:nvSpPr>
      <xdr:spPr>
        <a:xfrm rot="16200000" flipV="1">
          <a:off x="11231493181" y="2742572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194539</xdr:colOff>
      <xdr:row>114</xdr:row>
      <xdr:rowOff>9426</xdr:rowOff>
    </xdr:from>
    <xdr:to>
      <xdr:col>6</xdr:col>
      <xdr:colOff>136334</xdr:colOff>
      <xdr:row>114</xdr:row>
      <xdr:rowOff>175585</xdr:rowOff>
    </xdr:to>
    <xdr:sp macro="" textlink="">
      <xdr:nvSpPr>
        <xdr:cNvPr id="77" name="سهم للأسفل 76"/>
        <xdr:cNvSpPr/>
      </xdr:nvSpPr>
      <xdr:spPr>
        <a:xfrm flipV="1">
          <a:off x="11265663250" y="28224593"/>
          <a:ext cx="216961" cy="1661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89</xdr:row>
      <xdr:rowOff>13608</xdr:rowOff>
    </xdr:from>
    <xdr:to>
      <xdr:col>5</xdr:col>
      <xdr:colOff>7484</xdr:colOff>
      <xdr:row>89</xdr:row>
      <xdr:rowOff>133147</xdr:rowOff>
    </xdr:to>
    <xdr:sp macro="" textlink="">
      <xdr:nvSpPr>
        <xdr:cNvPr id="78" name="سهم للأسفل 77">
          <a:extLst>
            <a:ext uri="{FF2B5EF4-FFF2-40B4-BE49-F238E27FC236}">
              <a16:creationId xmlns:a16="http://schemas.microsoft.com/office/drawing/2014/main" xmlns="" id="{00000000-0008-0000-0300-00000F000000}"/>
            </a:ext>
          </a:extLst>
        </xdr:cNvPr>
        <xdr:cNvSpPr/>
      </xdr:nvSpPr>
      <xdr:spPr>
        <a:xfrm rot="16200000" flipV="1">
          <a:off x="11231493319" y="21585930"/>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95</xdr:row>
      <xdr:rowOff>23332</xdr:rowOff>
    </xdr:from>
    <xdr:to>
      <xdr:col>14</xdr:col>
      <xdr:colOff>233366</xdr:colOff>
      <xdr:row>95</xdr:row>
      <xdr:rowOff>142875</xdr:rowOff>
    </xdr:to>
    <xdr:sp macro="" textlink="">
      <xdr:nvSpPr>
        <xdr:cNvPr id="79" name="سهم للأسفل 78">
          <a:extLst>
            <a:ext uri="{FF2B5EF4-FFF2-40B4-BE49-F238E27FC236}">
              <a16:creationId xmlns:a16="http://schemas.microsoft.com/office/drawing/2014/main" xmlns="" id="{00000000-0008-0000-0300-00000F000000}"/>
            </a:ext>
          </a:extLst>
        </xdr:cNvPr>
        <xdr:cNvSpPr/>
      </xdr:nvSpPr>
      <xdr:spPr>
        <a:xfrm rot="16200000" flipV="1">
          <a:off x="11225845670" y="23093121"/>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101</xdr:row>
      <xdr:rowOff>22297</xdr:rowOff>
    </xdr:from>
    <xdr:to>
      <xdr:col>15</xdr:col>
      <xdr:colOff>1054</xdr:colOff>
      <xdr:row>101</xdr:row>
      <xdr:rowOff>142874</xdr:rowOff>
    </xdr:to>
    <xdr:sp macro="" textlink="">
      <xdr:nvSpPr>
        <xdr:cNvPr id="80" name="سهم للأسفل 79">
          <a:extLst>
            <a:ext uri="{FF2B5EF4-FFF2-40B4-BE49-F238E27FC236}">
              <a16:creationId xmlns:a16="http://schemas.microsoft.com/office/drawing/2014/main" xmlns="" id="{00000000-0008-0000-0300-00000F000000}"/>
            </a:ext>
          </a:extLst>
        </xdr:cNvPr>
        <xdr:cNvSpPr/>
      </xdr:nvSpPr>
      <xdr:spPr>
        <a:xfrm rot="16200000" flipV="1">
          <a:off x="11225827959" y="24523209"/>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101</xdr:row>
      <xdr:rowOff>28421</xdr:rowOff>
    </xdr:from>
    <xdr:to>
      <xdr:col>17</xdr:col>
      <xdr:colOff>266700</xdr:colOff>
      <xdr:row>101</xdr:row>
      <xdr:rowOff>171449</xdr:rowOff>
    </xdr:to>
    <xdr:sp macro="" textlink="">
      <xdr:nvSpPr>
        <xdr:cNvPr id="81" name="سهم للأسفل 80">
          <a:extLst>
            <a:ext uri="{FF2B5EF4-FFF2-40B4-BE49-F238E27FC236}">
              <a16:creationId xmlns:a16="http://schemas.microsoft.com/office/drawing/2014/main" xmlns="" id="{00000000-0008-0000-0300-000009000000}"/>
            </a:ext>
          </a:extLst>
        </xdr:cNvPr>
        <xdr:cNvSpPr/>
      </xdr:nvSpPr>
      <xdr:spPr>
        <a:xfrm rot="16200000">
          <a:off x="11224998111" y="24541085"/>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106</xdr:row>
      <xdr:rowOff>188982</xdr:rowOff>
    </xdr:from>
    <xdr:to>
      <xdr:col>14</xdr:col>
      <xdr:colOff>260611</xdr:colOff>
      <xdr:row>107</xdr:row>
      <xdr:rowOff>133349</xdr:rowOff>
    </xdr:to>
    <xdr:sp macro="" textlink="">
      <xdr:nvSpPr>
        <xdr:cNvPr id="82" name="سهم للأسفل 81">
          <a:extLst>
            <a:ext uri="{FF2B5EF4-FFF2-40B4-BE49-F238E27FC236}">
              <a16:creationId xmlns:a16="http://schemas.microsoft.com/office/drawing/2014/main" xmlns="" id="{00000000-0008-0000-0300-00000F000000}"/>
            </a:ext>
          </a:extLst>
        </xdr:cNvPr>
        <xdr:cNvSpPr/>
      </xdr:nvSpPr>
      <xdr:spPr>
        <a:xfrm rot="16200000" flipV="1">
          <a:off x="11225838673" y="25962673"/>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107</xdr:row>
      <xdr:rowOff>45885</xdr:rowOff>
    </xdr:from>
    <xdr:to>
      <xdr:col>17</xdr:col>
      <xdr:colOff>247650</xdr:colOff>
      <xdr:row>107</xdr:row>
      <xdr:rowOff>180974</xdr:rowOff>
    </xdr:to>
    <xdr:sp macro="" textlink="">
      <xdr:nvSpPr>
        <xdr:cNvPr id="83" name="سهم للأسفل 82">
          <a:extLst>
            <a:ext uri="{FF2B5EF4-FFF2-40B4-BE49-F238E27FC236}">
              <a16:creationId xmlns:a16="http://schemas.microsoft.com/office/drawing/2014/main" xmlns="" id="{00000000-0008-0000-0300-000009000000}"/>
            </a:ext>
          </a:extLst>
        </xdr:cNvPr>
        <xdr:cNvSpPr/>
      </xdr:nvSpPr>
      <xdr:spPr>
        <a:xfrm rot="16200000">
          <a:off x="11225016368" y="26016667"/>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112</xdr:row>
      <xdr:rowOff>188981</xdr:rowOff>
    </xdr:from>
    <xdr:to>
      <xdr:col>14</xdr:col>
      <xdr:colOff>231088</xdr:colOff>
      <xdr:row>113</xdr:row>
      <xdr:rowOff>161925</xdr:rowOff>
    </xdr:to>
    <xdr:sp macro="" textlink="">
      <xdr:nvSpPr>
        <xdr:cNvPr id="84" name="سهم للأسفل 83">
          <a:extLst>
            <a:ext uri="{FF2B5EF4-FFF2-40B4-BE49-F238E27FC236}">
              <a16:creationId xmlns:a16="http://schemas.microsoft.com/office/drawing/2014/main" xmlns="" id="{00000000-0008-0000-0300-00000F000000}"/>
            </a:ext>
          </a:extLst>
        </xdr:cNvPr>
        <xdr:cNvSpPr/>
      </xdr:nvSpPr>
      <xdr:spPr>
        <a:xfrm rot="16200000" flipV="1">
          <a:off x="11225834384" y="27453809"/>
          <a:ext cx="1634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112</xdr:row>
      <xdr:rowOff>183201</xdr:rowOff>
    </xdr:from>
    <xdr:to>
      <xdr:col>17</xdr:col>
      <xdr:colOff>219075</xdr:colOff>
      <xdr:row>113</xdr:row>
      <xdr:rowOff>161925</xdr:rowOff>
    </xdr:to>
    <xdr:sp macro="" textlink="">
      <xdr:nvSpPr>
        <xdr:cNvPr id="85" name="سهم للأسفل 84">
          <a:extLst>
            <a:ext uri="{FF2B5EF4-FFF2-40B4-BE49-F238E27FC236}">
              <a16:creationId xmlns:a16="http://schemas.microsoft.com/office/drawing/2014/main" xmlns="" id="{00000000-0008-0000-0300-000009000000}"/>
            </a:ext>
          </a:extLst>
        </xdr:cNvPr>
        <xdr:cNvSpPr/>
      </xdr:nvSpPr>
      <xdr:spPr>
        <a:xfrm rot="16200000">
          <a:off x="11225001326" y="27464425"/>
          <a:ext cx="1692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88</xdr:row>
      <xdr:rowOff>164946</xdr:rowOff>
    </xdr:from>
    <xdr:to>
      <xdr:col>18</xdr:col>
      <xdr:colOff>9673</xdr:colOff>
      <xdr:row>89</xdr:row>
      <xdr:rowOff>95249</xdr:rowOff>
    </xdr:to>
    <xdr:sp macro="" textlink="">
      <xdr:nvSpPr>
        <xdr:cNvPr id="86" name="سهم للأسفل 85">
          <a:extLst>
            <a:ext uri="{FF2B5EF4-FFF2-40B4-BE49-F238E27FC236}">
              <a16:creationId xmlns:a16="http://schemas.microsoft.com/office/drawing/2014/main" xmlns="" id="{00000000-0008-0000-0300-000009000000}"/>
            </a:ext>
          </a:extLst>
        </xdr:cNvPr>
        <xdr:cNvSpPr/>
      </xdr:nvSpPr>
      <xdr:spPr>
        <a:xfrm rot="16200000">
          <a:off x="11224980576" y="21570797"/>
          <a:ext cx="120803"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95</xdr:row>
      <xdr:rowOff>9523</xdr:rowOff>
    </xdr:from>
    <xdr:to>
      <xdr:col>17</xdr:col>
      <xdr:colOff>257175</xdr:colOff>
      <xdr:row>95</xdr:row>
      <xdr:rowOff>190499</xdr:rowOff>
    </xdr:to>
    <xdr:sp macro="" textlink="">
      <xdr:nvSpPr>
        <xdr:cNvPr id="87" name="سهم للأسفل 86">
          <a:extLst>
            <a:ext uri="{FF2B5EF4-FFF2-40B4-BE49-F238E27FC236}">
              <a16:creationId xmlns:a16="http://schemas.microsoft.com/office/drawing/2014/main" xmlns="" id="{00000000-0008-0000-0300-000009000000}"/>
            </a:ext>
          </a:extLst>
        </xdr:cNvPr>
        <xdr:cNvSpPr/>
      </xdr:nvSpPr>
      <xdr:spPr>
        <a:xfrm rot="16200000">
          <a:off x="11224974018" y="23098480"/>
          <a:ext cx="1809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89</xdr:row>
      <xdr:rowOff>35719</xdr:rowOff>
    </xdr:from>
    <xdr:to>
      <xdr:col>14</xdr:col>
      <xdr:colOff>252413</xdr:colOff>
      <xdr:row>89</xdr:row>
      <xdr:rowOff>155258</xdr:rowOff>
    </xdr:to>
    <xdr:sp macro="" textlink="">
      <xdr:nvSpPr>
        <xdr:cNvPr id="88" name="سهم للأسفل 87">
          <a:extLst>
            <a:ext uri="{FF2B5EF4-FFF2-40B4-BE49-F238E27FC236}">
              <a16:creationId xmlns:a16="http://schemas.microsoft.com/office/drawing/2014/main" xmlns="" id="{00000000-0008-0000-0300-00000F000000}"/>
            </a:ext>
          </a:extLst>
        </xdr:cNvPr>
        <xdr:cNvSpPr/>
      </xdr:nvSpPr>
      <xdr:spPr>
        <a:xfrm rot="16200000" flipV="1">
          <a:off x="11225864724" y="2161008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132</xdr:row>
      <xdr:rowOff>23660</xdr:rowOff>
    </xdr:from>
    <xdr:to>
      <xdr:col>7</xdr:col>
      <xdr:colOff>349247</xdr:colOff>
      <xdr:row>132</xdr:row>
      <xdr:rowOff>114300</xdr:rowOff>
    </xdr:to>
    <xdr:sp macro="" textlink="">
      <xdr:nvSpPr>
        <xdr:cNvPr id="89" name="سهم للأسفل 88">
          <a:extLst>
            <a:ext uri="{FF2B5EF4-FFF2-40B4-BE49-F238E27FC236}">
              <a16:creationId xmlns:a16="http://schemas.microsoft.com/office/drawing/2014/main" xmlns="" id="{00000000-0008-0000-0300-000009000000}"/>
            </a:ext>
          </a:extLst>
        </xdr:cNvPr>
        <xdr:cNvSpPr/>
      </xdr:nvSpPr>
      <xdr:spPr>
        <a:xfrm rot="16200000">
          <a:off x="11230689340" y="31973723"/>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144</xdr:row>
      <xdr:rowOff>27061</xdr:rowOff>
    </xdr:from>
    <xdr:to>
      <xdr:col>4</xdr:col>
      <xdr:colOff>248703</xdr:colOff>
      <xdr:row>144</xdr:row>
      <xdr:rowOff>161925</xdr:rowOff>
    </xdr:to>
    <xdr:sp macro="" textlink="">
      <xdr:nvSpPr>
        <xdr:cNvPr id="90" name="سهم للأسفل 89">
          <a:extLst>
            <a:ext uri="{FF2B5EF4-FFF2-40B4-BE49-F238E27FC236}">
              <a16:creationId xmlns:a16="http://schemas.microsoft.com/office/drawing/2014/main" xmlns="" id="{00000000-0008-0000-0300-00000F000000}"/>
            </a:ext>
          </a:extLst>
        </xdr:cNvPr>
        <xdr:cNvSpPr/>
      </xdr:nvSpPr>
      <xdr:spPr>
        <a:xfrm rot="16200000" flipV="1">
          <a:off x="11231483429" y="34950704"/>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144</xdr:row>
      <xdr:rowOff>33184</xdr:rowOff>
    </xdr:from>
    <xdr:to>
      <xdr:col>7</xdr:col>
      <xdr:colOff>238125</xdr:colOff>
      <xdr:row>144</xdr:row>
      <xdr:rowOff>152399</xdr:rowOff>
    </xdr:to>
    <xdr:sp macro="" textlink="">
      <xdr:nvSpPr>
        <xdr:cNvPr id="91" name="سهم للأسفل 90">
          <a:extLst>
            <a:ext uri="{FF2B5EF4-FFF2-40B4-BE49-F238E27FC236}">
              <a16:creationId xmlns:a16="http://schemas.microsoft.com/office/drawing/2014/main" xmlns="" id="{00000000-0008-0000-0300-000009000000}"/>
            </a:ext>
          </a:extLst>
        </xdr:cNvPr>
        <xdr:cNvSpPr/>
      </xdr:nvSpPr>
      <xdr:spPr>
        <a:xfrm rot="16200000">
          <a:off x="11230673462" y="34948697"/>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126</xdr:row>
      <xdr:rowOff>8938</xdr:rowOff>
    </xdr:from>
    <xdr:to>
      <xdr:col>7</xdr:col>
      <xdr:colOff>338286</xdr:colOff>
      <xdr:row>126</xdr:row>
      <xdr:rowOff>118476</xdr:rowOff>
    </xdr:to>
    <xdr:sp macro="" textlink="">
      <xdr:nvSpPr>
        <xdr:cNvPr id="92" name="سهم للأسفل 91">
          <a:extLst>
            <a:ext uri="{FF2B5EF4-FFF2-40B4-BE49-F238E27FC236}">
              <a16:creationId xmlns:a16="http://schemas.microsoft.com/office/drawing/2014/main" xmlns="" id="{00000000-0008-0000-0300-000009000000}"/>
            </a:ext>
          </a:extLst>
        </xdr:cNvPr>
        <xdr:cNvSpPr/>
      </xdr:nvSpPr>
      <xdr:spPr>
        <a:xfrm rot="16200000">
          <a:off x="11230680608" y="3051184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131</xdr:row>
      <xdr:rowOff>184655</xdr:rowOff>
    </xdr:from>
    <xdr:to>
      <xdr:col>5</xdr:col>
      <xdr:colOff>187</xdr:colOff>
      <xdr:row>132</xdr:row>
      <xdr:rowOff>116620</xdr:rowOff>
    </xdr:to>
    <xdr:sp macro="" textlink="">
      <xdr:nvSpPr>
        <xdr:cNvPr id="93" name="سهم للأسفل 92">
          <a:extLst>
            <a:ext uri="{FF2B5EF4-FFF2-40B4-BE49-F238E27FC236}">
              <a16:creationId xmlns:a16="http://schemas.microsoft.com/office/drawing/2014/main" xmlns="" id="{00000000-0008-0000-0300-00000F000000}"/>
            </a:ext>
          </a:extLst>
        </xdr:cNvPr>
        <xdr:cNvSpPr/>
      </xdr:nvSpPr>
      <xdr:spPr>
        <a:xfrm rot="16200000" flipV="1">
          <a:off x="11231493614" y="31965254"/>
          <a:ext cx="122465"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138</xdr:row>
      <xdr:rowOff>55635</xdr:rowOff>
    </xdr:from>
    <xdr:to>
      <xdr:col>4</xdr:col>
      <xdr:colOff>248703</xdr:colOff>
      <xdr:row>138</xdr:row>
      <xdr:rowOff>161924</xdr:rowOff>
    </xdr:to>
    <xdr:sp macro="" textlink="">
      <xdr:nvSpPr>
        <xdr:cNvPr id="94" name="سهم للأسفل 93">
          <a:extLst>
            <a:ext uri="{FF2B5EF4-FFF2-40B4-BE49-F238E27FC236}">
              <a16:creationId xmlns:a16="http://schemas.microsoft.com/office/drawing/2014/main" xmlns="" id="{00000000-0008-0000-0300-00000F000000}"/>
            </a:ext>
          </a:extLst>
        </xdr:cNvPr>
        <xdr:cNvSpPr/>
      </xdr:nvSpPr>
      <xdr:spPr>
        <a:xfrm rot="16200000" flipV="1">
          <a:off x="11231507241" y="33498141"/>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138</xdr:row>
      <xdr:rowOff>42710</xdr:rowOff>
    </xdr:from>
    <xdr:to>
      <xdr:col>7</xdr:col>
      <xdr:colOff>243036</xdr:colOff>
      <xdr:row>138</xdr:row>
      <xdr:rowOff>171450</xdr:rowOff>
    </xdr:to>
    <xdr:sp macro="" textlink="">
      <xdr:nvSpPr>
        <xdr:cNvPr id="95" name="سهم للأسفل 94">
          <a:extLst>
            <a:ext uri="{FF2B5EF4-FFF2-40B4-BE49-F238E27FC236}">
              <a16:creationId xmlns:a16="http://schemas.microsoft.com/office/drawing/2014/main" xmlns="" id="{00000000-0008-0000-0300-000009000000}"/>
            </a:ext>
          </a:extLst>
        </xdr:cNvPr>
        <xdr:cNvSpPr/>
      </xdr:nvSpPr>
      <xdr:spPr>
        <a:xfrm rot="16200000">
          <a:off x="11230670175" y="33499274"/>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150</xdr:row>
      <xdr:rowOff>42710</xdr:rowOff>
    </xdr:from>
    <xdr:to>
      <xdr:col>7</xdr:col>
      <xdr:colOff>338286</xdr:colOff>
      <xdr:row>150</xdr:row>
      <xdr:rowOff>152248</xdr:rowOff>
    </xdr:to>
    <xdr:sp macro="" textlink="">
      <xdr:nvSpPr>
        <xdr:cNvPr id="96" name="سهم للأسفل 95">
          <a:extLst>
            <a:ext uri="{FF2B5EF4-FFF2-40B4-BE49-F238E27FC236}">
              <a16:creationId xmlns:a16="http://schemas.microsoft.com/office/drawing/2014/main" xmlns="" id="{00000000-0008-0000-0300-000009000000}"/>
            </a:ext>
          </a:extLst>
        </xdr:cNvPr>
        <xdr:cNvSpPr/>
      </xdr:nvSpPr>
      <xdr:spPr>
        <a:xfrm rot="16200000">
          <a:off x="11230680608" y="3637491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150</xdr:row>
      <xdr:rowOff>17536</xdr:rowOff>
    </xdr:from>
    <xdr:to>
      <xdr:col>4</xdr:col>
      <xdr:colOff>343953</xdr:colOff>
      <xdr:row>150</xdr:row>
      <xdr:rowOff>140001</xdr:rowOff>
    </xdr:to>
    <xdr:sp macro="" textlink="">
      <xdr:nvSpPr>
        <xdr:cNvPr id="97" name="سهم للأسفل 96">
          <a:extLst>
            <a:ext uri="{FF2B5EF4-FFF2-40B4-BE49-F238E27FC236}">
              <a16:creationId xmlns:a16="http://schemas.microsoft.com/office/drawing/2014/main" xmlns="" id="{00000000-0008-0000-0300-00000F000000}"/>
            </a:ext>
          </a:extLst>
        </xdr:cNvPr>
        <xdr:cNvSpPr/>
      </xdr:nvSpPr>
      <xdr:spPr>
        <a:xfrm rot="16200000" flipV="1">
          <a:off x="11231493181" y="3636017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151</xdr:row>
      <xdr:rowOff>83510</xdr:rowOff>
    </xdr:from>
    <xdr:to>
      <xdr:col>6</xdr:col>
      <xdr:colOff>146919</xdr:colOff>
      <xdr:row>151</xdr:row>
      <xdr:rowOff>363969</xdr:rowOff>
    </xdr:to>
    <xdr:sp macro="" textlink="">
      <xdr:nvSpPr>
        <xdr:cNvPr id="98" name="سهم للأسفل 97"/>
        <xdr:cNvSpPr/>
      </xdr:nvSpPr>
      <xdr:spPr>
        <a:xfrm flipV="1">
          <a:off x="11231009181" y="36678560"/>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126</xdr:row>
      <xdr:rowOff>13608</xdr:rowOff>
    </xdr:from>
    <xdr:to>
      <xdr:col>5</xdr:col>
      <xdr:colOff>7484</xdr:colOff>
      <xdr:row>126</xdr:row>
      <xdr:rowOff>133147</xdr:rowOff>
    </xdr:to>
    <xdr:sp macro="" textlink="">
      <xdr:nvSpPr>
        <xdr:cNvPr id="99" name="سهم للأسفل 98">
          <a:extLst>
            <a:ext uri="{FF2B5EF4-FFF2-40B4-BE49-F238E27FC236}">
              <a16:creationId xmlns:a16="http://schemas.microsoft.com/office/drawing/2014/main" xmlns="" id="{00000000-0008-0000-0300-00000F000000}"/>
            </a:ext>
          </a:extLst>
        </xdr:cNvPr>
        <xdr:cNvSpPr/>
      </xdr:nvSpPr>
      <xdr:spPr>
        <a:xfrm rot="16200000" flipV="1">
          <a:off x="11231493319" y="30520380"/>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132</xdr:row>
      <xdr:rowOff>23332</xdr:rowOff>
    </xdr:from>
    <xdr:to>
      <xdr:col>14</xdr:col>
      <xdr:colOff>233366</xdr:colOff>
      <xdr:row>132</xdr:row>
      <xdr:rowOff>142875</xdr:rowOff>
    </xdr:to>
    <xdr:sp macro="" textlink="">
      <xdr:nvSpPr>
        <xdr:cNvPr id="100" name="سهم للأسفل 99">
          <a:extLst>
            <a:ext uri="{FF2B5EF4-FFF2-40B4-BE49-F238E27FC236}">
              <a16:creationId xmlns:a16="http://schemas.microsoft.com/office/drawing/2014/main" xmlns="" id="{00000000-0008-0000-0300-00000F000000}"/>
            </a:ext>
          </a:extLst>
        </xdr:cNvPr>
        <xdr:cNvSpPr/>
      </xdr:nvSpPr>
      <xdr:spPr>
        <a:xfrm rot="16200000" flipV="1">
          <a:off x="11225845670" y="32027571"/>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138</xdr:row>
      <xdr:rowOff>22297</xdr:rowOff>
    </xdr:from>
    <xdr:to>
      <xdr:col>15</xdr:col>
      <xdr:colOff>1054</xdr:colOff>
      <xdr:row>138</xdr:row>
      <xdr:rowOff>142874</xdr:rowOff>
    </xdr:to>
    <xdr:sp macro="" textlink="">
      <xdr:nvSpPr>
        <xdr:cNvPr id="101" name="سهم للأسفل 100">
          <a:extLst>
            <a:ext uri="{FF2B5EF4-FFF2-40B4-BE49-F238E27FC236}">
              <a16:creationId xmlns:a16="http://schemas.microsoft.com/office/drawing/2014/main" xmlns="" id="{00000000-0008-0000-0300-00000F000000}"/>
            </a:ext>
          </a:extLst>
        </xdr:cNvPr>
        <xdr:cNvSpPr/>
      </xdr:nvSpPr>
      <xdr:spPr>
        <a:xfrm rot="16200000" flipV="1">
          <a:off x="11225827959" y="33457659"/>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138</xdr:row>
      <xdr:rowOff>28421</xdr:rowOff>
    </xdr:from>
    <xdr:to>
      <xdr:col>17</xdr:col>
      <xdr:colOff>266700</xdr:colOff>
      <xdr:row>138</xdr:row>
      <xdr:rowOff>171449</xdr:rowOff>
    </xdr:to>
    <xdr:sp macro="" textlink="">
      <xdr:nvSpPr>
        <xdr:cNvPr id="102" name="سهم للأسفل 101">
          <a:extLst>
            <a:ext uri="{FF2B5EF4-FFF2-40B4-BE49-F238E27FC236}">
              <a16:creationId xmlns:a16="http://schemas.microsoft.com/office/drawing/2014/main" xmlns="" id="{00000000-0008-0000-0300-000009000000}"/>
            </a:ext>
          </a:extLst>
        </xdr:cNvPr>
        <xdr:cNvSpPr/>
      </xdr:nvSpPr>
      <xdr:spPr>
        <a:xfrm rot="16200000">
          <a:off x="11224998111" y="33475535"/>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143</xdr:row>
      <xdr:rowOff>188982</xdr:rowOff>
    </xdr:from>
    <xdr:to>
      <xdr:col>14</xdr:col>
      <xdr:colOff>260611</xdr:colOff>
      <xdr:row>144</xdr:row>
      <xdr:rowOff>133349</xdr:rowOff>
    </xdr:to>
    <xdr:sp macro="" textlink="">
      <xdr:nvSpPr>
        <xdr:cNvPr id="103" name="سهم للأسفل 102">
          <a:extLst>
            <a:ext uri="{FF2B5EF4-FFF2-40B4-BE49-F238E27FC236}">
              <a16:creationId xmlns:a16="http://schemas.microsoft.com/office/drawing/2014/main" xmlns="" id="{00000000-0008-0000-0300-00000F000000}"/>
            </a:ext>
          </a:extLst>
        </xdr:cNvPr>
        <xdr:cNvSpPr/>
      </xdr:nvSpPr>
      <xdr:spPr>
        <a:xfrm rot="16200000" flipV="1">
          <a:off x="11225838673" y="34897123"/>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144</xdr:row>
      <xdr:rowOff>45885</xdr:rowOff>
    </xdr:from>
    <xdr:to>
      <xdr:col>17</xdr:col>
      <xdr:colOff>247650</xdr:colOff>
      <xdr:row>144</xdr:row>
      <xdr:rowOff>180974</xdr:rowOff>
    </xdr:to>
    <xdr:sp macro="" textlink="">
      <xdr:nvSpPr>
        <xdr:cNvPr id="104" name="سهم للأسفل 103">
          <a:extLst>
            <a:ext uri="{FF2B5EF4-FFF2-40B4-BE49-F238E27FC236}">
              <a16:creationId xmlns:a16="http://schemas.microsoft.com/office/drawing/2014/main" xmlns="" id="{00000000-0008-0000-0300-000009000000}"/>
            </a:ext>
          </a:extLst>
        </xdr:cNvPr>
        <xdr:cNvSpPr/>
      </xdr:nvSpPr>
      <xdr:spPr>
        <a:xfrm rot="16200000">
          <a:off x="11225016368" y="34951117"/>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149</xdr:row>
      <xdr:rowOff>188981</xdr:rowOff>
    </xdr:from>
    <xdr:to>
      <xdr:col>14</xdr:col>
      <xdr:colOff>231088</xdr:colOff>
      <xdr:row>150</xdr:row>
      <xdr:rowOff>161925</xdr:rowOff>
    </xdr:to>
    <xdr:sp macro="" textlink="">
      <xdr:nvSpPr>
        <xdr:cNvPr id="105" name="سهم للأسفل 104">
          <a:extLst>
            <a:ext uri="{FF2B5EF4-FFF2-40B4-BE49-F238E27FC236}">
              <a16:creationId xmlns:a16="http://schemas.microsoft.com/office/drawing/2014/main" xmlns="" id="{00000000-0008-0000-0300-00000F000000}"/>
            </a:ext>
          </a:extLst>
        </xdr:cNvPr>
        <xdr:cNvSpPr/>
      </xdr:nvSpPr>
      <xdr:spPr>
        <a:xfrm rot="16200000" flipV="1">
          <a:off x="11225834384" y="36388259"/>
          <a:ext cx="1634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149</xdr:row>
      <xdr:rowOff>183201</xdr:rowOff>
    </xdr:from>
    <xdr:to>
      <xdr:col>17</xdr:col>
      <xdr:colOff>219075</xdr:colOff>
      <xdr:row>150</xdr:row>
      <xdr:rowOff>161925</xdr:rowOff>
    </xdr:to>
    <xdr:sp macro="" textlink="">
      <xdr:nvSpPr>
        <xdr:cNvPr id="106" name="سهم للأسفل 105">
          <a:extLst>
            <a:ext uri="{FF2B5EF4-FFF2-40B4-BE49-F238E27FC236}">
              <a16:creationId xmlns:a16="http://schemas.microsoft.com/office/drawing/2014/main" xmlns="" id="{00000000-0008-0000-0300-000009000000}"/>
            </a:ext>
          </a:extLst>
        </xdr:cNvPr>
        <xdr:cNvSpPr/>
      </xdr:nvSpPr>
      <xdr:spPr>
        <a:xfrm rot="16200000">
          <a:off x="11225001326" y="36398875"/>
          <a:ext cx="1692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151</xdr:row>
      <xdr:rowOff>37037</xdr:rowOff>
    </xdr:from>
    <xdr:to>
      <xdr:col>16</xdr:col>
      <xdr:colOff>147635</xdr:colOff>
      <xdr:row>151</xdr:row>
      <xdr:rowOff>371475</xdr:rowOff>
    </xdr:to>
    <xdr:sp macro="" textlink="">
      <xdr:nvSpPr>
        <xdr:cNvPr id="107" name="سهم للأسفل 106"/>
        <xdr:cNvSpPr/>
      </xdr:nvSpPr>
      <xdr:spPr>
        <a:xfrm flipV="1">
          <a:off x="11225350615" y="36632087"/>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125</xdr:row>
      <xdr:rowOff>164946</xdr:rowOff>
    </xdr:from>
    <xdr:to>
      <xdr:col>18</xdr:col>
      <xdr:colOff>9673</xdr:colOff>
      <xdr:row>126</xdr:row>
      <xdr:rowOff>95249</xdr:rowOff>
    </xdr:to>
    <xdr:sp macro="" textlink="">
      <xdr:nvSpPr>
        <xdr:cNvPr id="108" name="سهم للأسفل 107">
          <a:extLst>
            <a:ext uri="{FF2B5EF4-FFF2-40B4-BE49-F238E27FC236}">
              <a16:creationId xmlns:a16="http://schemas.microsoft.com/office/drawing/2014/main" xmlns="" id="{00000000-0008-0000-0300-000009000000}"/>
            </a:ext>
          </a:extLst>
        </xdr:cNvPr>
        <xdr:cNvSpPr/>
      </xdr:nvSpPr>
      <xdr:spPr>
        <a:xfrm rot="16200000">
          <a:off x="11224980576" y="30505247"/>
          <a:ext cx="120803"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132</xdr:row>
      <xdr:rowOff>9523</xdr:rowOff>
    </xdr:from>
    <xdr:to>
      <xdr:col>17</xdr:col>
      <xdr:colOff>257175</xdr:colOff>
      <xdr:row>132</xdr:row>
      <xdr:rowOff>190499</xdr:rowOff>
    </xdr:to>
    <xdr:sp macro="" textlink="">
      <xdr:nvSpPr>
        <xdr:cNvPr id="109" name="سهم للأسفل 108">
          <a:extLst>
            <a:ext uri="{FF2B5EF4-FFF2-40B4-BE49-F238E27FC236}">
              <a16:creationId xmlns:a16="http://schemas.microsoft.com/office/drawing/2014/main" xmlns="" id="{00000000-0008-0000-0300-000009000000}"/>
            </a:ext>
          </a:extLst>
        </xdr:cNvPr>
        <xdr:cNvSpPr/>
      </xdr:nvSpPr>
      <xdr:spPr>
        <a:xfrm rot="16200000">
          <a:off x="11224974018" y="32032930"/>
          <a:ext cx="1809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126</xdr:row>
      <xdr:rowOff>35719</xdr:rowOff>
    </xdr:from>
    <xdr:to>
      <xdr:col>14</xdr:col>
      <xdr:colOff>252413</xdr:colOff>
      <xdr:row>126</xdr:row>
      <xdr:rowOff>155258</xdr:rowOff>
    </xdr:to>
    <xdr:sp macro="" textlink="">
      <xdr:nvSpPr>
        <xdr:cNvPr id="110" name="سهم للأسفل 109">
          <a:extLst>
            <a:ext uri="{FF2B5EF4-FFF2-40B4-BE49-F238E27FC236}">
              <a16:creationId xmlns:a16="http://schemas.microsoft.com/office/drawing/2014/main" xmlns="" id="{00000000-0008-0000-0300-00000F000000}"/>
            </a:ext>
          </a:extLst>
        </xdr:cNvPr>
        <xdr:cNvSpPr/>
      </xdr:nvSpPr>
      <xdr:spPr>
        <a:xfrm rot="16200000" flipV="1">
          <a:off x="11225864724" y="3054453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169</xdr:row>
      <xdr:rowOff>23660</xdr:rowOff>
    </xdr:from>
    <xdr:to>
      <xdr:col>7</xdr:col>
      <xdr:colOff>349247</xdr:colOff>
      <xdr:row>169</xdr:row>
      <xdr:rowOff>114300</xdr:rowOff>
    </xdr:to>
    <xdr:sp macro="" textlink="">
      <xdr:nvSpPr>
        <xdr:cNvPr id="111" name="سهم للأسفل 110">
          <a:extLst>
            <a:ext uri="{FF2B5EF4-FFF2-40B4-BE49-F238E27FC236}">
              <a16:creationId xmlns:a16="http://schemas.microsoft.com/office/drawing/2014/main" xmlns="" id="{00000000-0008-0000-0300-000009000000}"/>
            </a:ext>
          </a:extLst>
        </xdr:cNvPr>
        <xdr:cNvSpPr/>
      </xdr:nvSpPr>
      <xdr:spPr>
        <a:xfrm rot="16200000">
          <a:off x="11230689340" y="4137489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181</xdr:row>
      <xdr:rowOff>27061</xdr:rowOff>
    </xdr:from>
    <xdr:to>
      <xdr:col>4</xdr:col>
      <xdr:colOff>248703</xdr:colOff>
      <xdr:row>181</xdr:row>
      <xdr:rowOff>161925</xdr:rowOff>
    </xdr:to>
    <xdr:sp macro="" textlink="">
      <xdr:nvSpPr>
        <xdr:cNvPr id="112" name="سهم للأسفل 111">
          <a:extLst>
            <a:ext uri="{FF2B5EF4-FFF2-40B4-BE49-F238E27FC236}">
              <a16:creationId xmlns:a16="http://schemas.microsoft.com/office/drawing/2014/main" xmlns="" id="{00000000-0008-0000-0300-00000F000000}"/>
            </a:ext>
          </a:extLst>
        </xdr:cNvPr>
        <xdr:cNvSpPr/>
      </xdr:nvSpPr>
      <xdr:spPr>
        <a:xfrm rot="16200000" flipV="1">
          <a:off x="11231483429" y="44389979"/>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181</xdr:row>
      <xdr:rowOff>33184</xdr:rowOff>
    </xdr:from>
    <xdr:to>
      <xdr:col>7</xdr:col>
      <xdr:colOff>238125</xdr:colOff>
      <xdr:row>181</xdr:row>
      <xdr:rowOff>152399</xdr:rowOff>
    </xdr:to>
    <xdr:sp macro="" textlink="">
      <xdr:nvSpPr>
        <xdr:cNvPr id="113" name="سهم للأسفل 112">
          <a:extLst>
            <a:ext uri="{FF2B5EF4-FFF2-40B4-BE49-F238E27FC236}">
              <a16:creationId xmlns:a16="http://schemas.microsoft.com/office/drawing/2014/main" xmlns="" id="{00000000-0008-0000-0300-000009000000}"/>
            </a:ext>
          </a:extLst>
        </xdr:cNvPr>
        <xdr:cNvSpPr/>
      </xdr:nvSpPr>
      <xdr:spPr>
        <a:xfrm rot="16200000">
          <a:off x="11230673462" y="4438797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163</xdr:row>
      <xdr:rowOff>8938</xdr:rowOff>
    </xdr:from>
    <xdr:to>
      <xdr:col>7</xdr:col>
      <xdr:colOff>338286</xdr:colOff>
      <xdr:row>163</xdr:row>
      <xdr:rowOff>118476</xdr:rowOff>
    </xdr:to>
    <xdr:sp macro="" textlink="">
      <xdr:nvSpPr>
        <xdr:cNvPr id="114" name="سهم للأسفل 113">
          <a:extLst>
            <a:ext uri="{FF2B5EF4-FFF2-40B4-BE49-F238E27FC236}">
              <a16:creationId xmlns:a16="http://schemas.microsoft.com/office/drawing/2014/main" xmlns="" id="{00000000-0008-0000-0300-000009000000}"/>
            </a:ext>
          </a:extLst>
        </xdr:cNvPr>
        <xdr:cNvSpPr/>
      </xdr:nvSpPr>
      <xdr:spPr>
        <a:xfrm rot="16200000">
          <a:off x="11230680608" y="39913019"/>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168</xdr:row>
      <xdr:rowOff>184655</xdr:rowOff>
    </xdr:from>
    <xdr:to>
      <xdr:col>5</xdr:col>
      <xdr:colOff>187</xdr:colOff>
      <xdr:row>169</xdr:row>
      <xdr:rowOff>116620</xdr:rowOff>
    </xdr:to>
    <xdr:sp macro="" textlink="">
      <xdr:nvSpPr>
        <xdr:cNvPr id="115" name="سهم للأسفل 114">
          <a:extLst>
            <a:ext uri="{FF2B5EF4-FFF2-40B4-BE49-F238E27FC236}">
              <a16:creationId xmlns:a16="http://schemas.microsoft.com/office/drawing/2014/main" xmlns="" id="{00000000-0008-0000-0300-00000F000000}"/>
            </a:ext>
          </a:extLst>
        </xdr:cNvPr>
        <xdr:cNvSpPr/>
      </xdr:nvSpPr>
      <xdr:spPr>
        <a:xfrm rot="16200000" flipV="1">
          <a:off x="11231493614" y="41366429"/>
          <a:ext cx="122465"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175</xdr:row>
      <xdr:rowOff>55635</xdr:rowOff>
    </xdr:from>
    <xdr:to>
      <xdr:col>4</xdr:col>
      <xdr:colOff>248703</xdr:colOff>
      <xdr:row>175</xdr:row>
      <xdr:rowOff>161924</xdr:rowOff>
    </xdr:to>
    <xdr:sp macro="" textlink="">
      <xdr:nvSpPr>
        <xdr:cNvPr id="116" name="سهم للأسفل 115">
          <a:extLst>
            <a:ext uri="{FF2B5EF4-FFF2-40B4-BE49-F238E27FC236}">
              <a16:creationId xmlns:a16="http://schemas.microsoft.com/office/drawing/2014/main" xmlns="" id="{00000000-0008-0000-0300-00000F000000}"/>
            </a:ext>
          </a:extLst>
        </xdr:cNvPr>
        <xdr:cNvSpPr/>
      </xdr:nvSpPr>
      <xdr:spPr>
        <a:xfrm rot="16200000" flipV="1">
          <a:off x="11231507241" y="42918366"/>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175</xdr:row>
      <xdr:rowOff>42710</xdr:rowOff>
    </xdr:from>
    <xdr:to>
      <xdr:col>7</xdr:col>
      <xdr:colOff>243036</xdr:colOff>
      <xdr:row>175</xdr:row>
      <xdr:rowOff>171450</xdr:rowOff>
    </xdr:to>
    <xdr:sp macro="" textlink="">
      <xdr:nvSpPr>
        <xdr:cNvPr id="117" name="سهم للأسفل 116">
          <a:extLst>
            <a:ext uri="{FF2B5EF4-FFF2-40B4-BE49-F238E27FC236}">
              <a16:creationId xmlns:a16="http://schemas.microsoft.com/office/drawing/2014/main" xmlns="" id="{00000000-0008-0000-0300-000009000000}"/>
            </a:ext>
          </a:extLst>
        </xdr:cNvPr>
        <xdr:cNvSpPr/>
      </xdr:nvSpPr>
      <xdr:spPr>
        <a:xfrm rot="16200000">
          <a:off x="11230670175" y="42919499"/>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187</xdr:row>
      <xdr:rowOff>42710</xdr:rowOff>
    </xdr:from>
    <xdr:to>
      <xdr:col>7</xdr:col>
      <xdr:colOff>338286</xdr:colOff>
      <xdr:row>187</xdr:row>
      <xdr:rowOff>152248</xdr:rowOff>
    </xdr:to>
    <xdr:sp macro="" textlink="">
      <xdr:nvSpPr>
        <xdr:cNvPr id="118" name="سهم للأسفل 117">
          <a:extLst>
            <a:ext uri="{FF2B5EF4-FFF2-40B4-BE49-F238E27FC236}">
              <a16:creationId xmlns:a16="http://schemas.microsoft.com/office/drawing/2014/main" xmlns="" id="{00000000-0008-0000-0300-000009000000}"/>
            </a:ext>
          </a:extLst>
        </xdr:cNvPr>
        <xdr:cNvSpPr/>
      </xdr:nvSpPr>
      <xdr:spPr>
        <a:xfrm rot="16200000">
          <a:off x="11230680608" y="45814191"/>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187</xdr:row>
      <xdr:rowOff>17536</xdr:rowOff>
    </xdr:from>
    <xdr:to>
      <xdr:col>4</xdr:col>
      <xdr:colOff>343953</xdr:colOff>
      <xdr:row>187</xdr:row>
      <xdr:rowOff>140001</xdr:rowOff>
    </xdr:to>
    <xdr:sp macro="" textlink="">
      <xdr:nvSpPr>
        <xdr:cNvPr id="119" name="سهم للأسفل 118">
          <a:extLst>
            <a:ext uri="{FF2B5EF4-FFF2-40B4-BE49-F238E27FC236}">
              <a16:creationId xmlns:a16="http://schemas.microsoft.com/office/drawing/2014/main" xmlns="" id="{00000000-0008-0000-0300-00000F000000}"/>
            </a:ext>
          </a:extLst>
        </xdr:cNvPr>
        <xdr:cNvSpPr/>
      </xdr:nvSpPr>
      <xdr:spPr>
        <a:xfrm rot="16200000" flipV="1">
          <a:off x="11231493181" y="45799452"/>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188</xdr:row>
      <xdr:rowOff>83510</xdr:rowOff>
    </xdr:from>
    <xdr:to>
      <xdr:col>6</xdr:col>
      <xdr:colOff>146919</xdr:colOff>
      <xdr:row>188</xdr:row>
      <xdr:rowOff>363969</xdr:rowOff>
    </xdr:to>
    <xdr:sp macro="" textlink="">
      <xdr:nvSpPr>
        <xdr:cNvPr id="120" name="سهم للأسفل 119"/>
        <xdr:cNvSpPr/>
      </xdr:nvSpPr>
      <xdr:spPr>
        <a:xfrm flipV="1">
          <a:off x="11231009181" y="46184510"/>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163</xdr:row>
      <xdr:rowOff>13608</xdr:rowOff>
    </xdr:from>
    <xdr:to>
      <xdr:col>5</xdr:col>
      <xdr:colOff>7484</xdr:colOff>
      <xdr:row>163</xdr:row>
      <xdr:rowOff>133147</xdr:rowOff>
    </xdr:to>
    <xdr:sp macro="" textlink="">
      <xdr:nvSpPr>
        <xdr:cNvPr id="121" name="سهم للأسفل 120">
          <a:extLst>
            <a:ext uri="{FF2B5EF4-FFF2-40B4-BE49-F238E27FC236}">
              <a16:creationId xmlns:a16="http://schemas.microsoft.com/office/drawing/2014/main" xmlns="" id="{00000000-0008-0000-0300-00000F000000}"/>
            </a:ext>
          </a:extLst>
        </xdr:cNvPr>
        <xdr:cNvSpPr/>
      </xdr:nvSpPr>
      <xdr:spPr>
        <a:xfrm rot="16200000" flipV="1">
          <a:off x="11231493319" y="39921555"/>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169</xdr:row>
      <xdr:rowOff>23332</xdr:rowOff>
    </xdr:from>
    <xdr:to>
      <xdr:col>14</xdr:col>
      <xdr:colOff>233366</xdr:colOff>
      <xdr:row>169</xdr:row>
      <xdr:rowOff>142875</xdr:rowOff>
    </xdr:to>
    <xdr:sp macro="" textlink="">
      <xdr:nvSpPr>
        <xdr:cNvPr id="122" name="سهم للأسفل 121">
          <a:extLst>
            <a:ext uri="{FF2B5EF4-FFF2-40B4-BE49-F238E27FC236}">
              <a16:creationId xmlns:a16="http://schemas.microsoft.com/office/drawing/2014/main" xmlns="" id="{00000000-0008-0000-0300-00000F000000}"/>
            </a:ext>
          </a:extLst>
        </xdr:cNvPr>
        <xdr:cNvSpPr/>
      </xdr:nvSpPr>
      <xdr:spPr>
        <a:xfrm rot="16200000" flipV="1">
          <a:off x="11225845670" y="4142874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175</xdr:row>
      <xdr:rowOff>22297</xdr:rowOff>
    </xdr:from>
    <xdr:to>
      <xdr:col>15</xdr:col>
      <xdr:colOff>1054</xdr:colOff>
      <xdr:row>175</xdr:row>
      <xdr:rowOff>142874</xdr:rowOff>
    </xdr:to>
    <xdr:sp macro="" textlink="">
      <xdr:nvSpPr>
        <xdr:cNvPr id="123" name="سهم للأسفل 122">
          <a:extLst>
            <a:ext uri="{FF2B5EF4-FFF2-40B4-BE49-F238E27FC236}">
              <a16:creationId xmlns:a16="http://schemas.microsoft.com/office/drawing/2014/main" xmlns="" id="{00000000-0008-0000-0300-00000F000000}"/>
            </a:ext>
          </a:extLst>
        </xdr:cNvPr>
        <xdr:cNvSpPr/>
      </xdr:nvSpPr>
      <xdr:spPr>
        <a:xfrm rot="16200000" flipV="1">
          <a:off x="11225827959" y="42877884"/>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175</xdr:row>
      <xdr:rowOff>28421</xdr:rowOff>
    </xdr:from>
    <xdr:to>
      <xdr:col>17</xdr:col>
      <xdr:colOff>266700</xdr:colOff>
      <xdr:row>175</xdr:row>
      <xdr:rowOff>171449</xdr:rowOff>
    </xdr:to>
    <xdr:sp macro="" textlink="">
      <xdr:nvSpPr>
        <xdr:cNvPr id="124" name="سهم للأسفل 123">
          <a:extLst>
            <a:ext uri="{FF2B5EF4-FFF2-40B4-BE49-F238E27FC236}">
              <a16:creationId xmlns:a16="http://schemas.microsoft.com/office/drawing/2014/main" xmlns="" id="{00000000-0008-0000-0300-000009000000}"/>
            </a:ext>
          </a:extLst>
        </xdr:cNvPr>
        <xdr:cNvSpPr/>
      </xdr:nvSpPr>
      <xdr:spPr>
        <a:xfrm rot="16200000">
          <a:off x="11224998111" y="42895760"/>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180</xdr:row>
      <xdr:rowOff>188982</xdr:rowOff>
    </xdr:from>
    <xdr:to>
      <xdr:col>14</xdr:col>
      <xdr:colOff>260611</xdr:colOff>
      <xdr:row>181</xdr:row>
      <xdr:rowOff>133349</xdr:rowOff>
    </xdr:to>
    <xdr:sp macro="" textlink="">
      <xdr:nvSpPr>
        <xdr:cNvPr id="125" name="سهم للأسفل 124">
          <a:extLst>
            <a:ext uri="{FF2B5EF4-FFF2-40B4-BE49-F238E27FC236}">
              <a16:creationId xmlns:a16="http://schemas.microsoft.com/office/drawing/2014/main" xmlns="" id="{00000000-0008-0000-0300-00000F000000}"/>
            </a:ext>
          </a:extLst>
        </xdr:cNvPr>
        <xdr:cNvSpPr/>
      </xdr:nvSpPr>
      <xdr:spPr>
        <a:xfrm rot="16200000" flipV="1">
          <a:off x="11225838673" y="44336398"/>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181</xdr:row>
      <xdr:rowOff>45885</xdr:rowOff>
    </xdr:from>
    <xdr:to>
      <xdr:col>17</xdr:col>
      <xdr:colOff>247650</xdr:colOff>
      <xdr:row>181</xdr:row>
      <xdr:rowOff>180974</xdr:rowOff>
    </xdr:to>
    <xdr:sp macro="" textlink="">
      <xdr:nvSpPr>
        <xdr:cNvPr id="126" name="سهم للأسفل 125">
          <a:extLst>
            <a:ext uri="{FF2B5EF4-FFF2-40B4-BE49-F238E27FC236}">
              <a16:creationId xmlns:a16="http://schemas.microsoft.com/office/drawing/2014/main" xmlns="" id="{00000000-0008-0000-0300-000009000000}"/>
            </a:ext>
          </a:extLst>
        </xdr:cNvPr>
        <xdr:cNvSpPr/>
      </xdr:nvSpPr>
      <xdr:spPr>
        <a:xfrm rot="16200000">
          <a:off x="11225016368" y="44390392"/>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186</xdr:row>
      <xdr:rowOff>188981</xdr:rowOff>
    </xdr:from>
    <xdr:to>
      <xdr:col>14</xdr:col>
      <xdr:colOff>231088</xdr:colOff>
      <xdr:row>187</xdr:row>
      <xdr:rowOff>161925</xdr:rowOff>
    </xdr:to>
    <xdr:sp macro="" textlink="">
      <xdr:nvSpPr>
        <xdr:cNvPr id="127" name="سهم للأسفل 126">
          <a:extLst>
            <a:ext uri="{FF2B5EF4-FFF2-40B4-BE49-F238E27FC236}">
              <a16:creationId xmlns:a16="http://schemas.microsoft.com/office/drawing/2014/main" xmlns="" id="{00000000-0008-0000-0300-00000F000000}"/>
            </a:ext>
          </a:extLst>
        </xdr:cNvPr>
        <xdr:cNvSpPr/>
      </xdr:nvSpPr>
      <xdr:spPr>
        <a:xfrm rot="16200000" flipV="1">
          <a:off x="11225834384" y="45827534"/>
          <a:ext cx="1634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186</xdr:row>
      <xdr:rowOff>183201</xdr:rowOff>
    </xdr:from>
    <xdr:to>
      <xdr:col>17</xdr:col>
      <xdr:colOff>219075</xdr:colOff>
      <xdr:row>187</xdr:row>
      <xdr:rowOff>161925</xdr:rowOff>
    </xdr:to>
    <xdr:sp macro="" textlink="">
      <xdr:nvSpPr>
        <xdr:cNvPr id="128" name="سهم للأسفل 127">
          <a:extLst>
            <a:ext uri="{FF2B5EF4-FFF2-40B4-BE49-F238E27FC236}">
              <a16:creationId xmlns:a16="http://schemas.microsoft.com/office/drawing/2014/main" xmlns="" id="{00000000-0008-0000-0300-000009000000}"/>
            </a:ext>
          </a:extLst>
        </xdr:cNvPr>
        <xdr:cNvSpPr/>
      </xdr:nvSpPr>
      <xdr:spPr>
        <a:xfrm rot="16200000">
          <a:off x="11225001326" y="45838150"/>
          <a:ext cx="1692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162</xdr:row>
      <xdr:rowOff>164946</xdr:rowOff>
    </xdr:from>
    <xdr:to>
      <xdr:col>18</xdr:col>
      <xdr:colOff>9673</xdr:colOff>
      <xdr:row>163</xdr:row>
      <xdr:rowOff>95249</xdr:rowOff>
    </xdr:to>
    <xdr:sp macro="" textlink="">
      <xdr:nvSpPr>
        <xdr:cNvPr id="129" name="سهم للأسفل 128">
          <a:extLst>
            <a:ext uri="{FF2B5EF4-FFF2-40B4-BE49-F238E27FC236}">
              <a16:creationId xmlns:a16="http://schemas.microsoft.com/office/drawing/2014/main" xmlns="" id="{00000000-0008-0000-0300-000009000000}"/>
            </a:ext>
          </a:extLst>
        </xdr:cNvPr>
        <xdr:cNvSpPr/>
      </xdr:nvSpPr>
      <xdr:spPr>
        <a:xfrm rot="16200000">
          <a:off x="11224980576" y="39906422"/>
          <a:ext cx="120803"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169</xdr:row>
      <xdr:rowOff>9523</xdr:rowOff>
    </xdr:from>
    <xdr:to>
      <xdr:col>17</xdr:col>
      <xdr:colOff>257175</xdr:colOff>
      <xdr:row>169</xdr:row>
      <xdr:rowOff>190499</xdr:rowOff>
    </xdr:to>
    <xdr:sp macro="" textlink="">
      <xdr:nvSpPr>
        <xdr:cNvPr id="130" name="سهم للأسفل 129">
          <a:extLst>
            <a:ext uri="{FF2B5EF4-FFF2-40B4-BE49-F238E27FC236}">
              <a16:creationId xmlns:a16="http://schemas.microsoft.com/office/drawing/2014/main" xmlns="" id="{00000000-0008-0000-0300-000009000000}"/>
            </a:ext>
          </a:extLst>
        </xdr:cNvPr>
        <xdr:cNvSpPr/>
      </xdr:nvSpPr>
      <xdr:spPr>
        <a:xfrm rot="16200000">
          <a:off x="11224974018" y="41434105"/>
          <a:ext cx="1809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163</xdr:row>
      <xdr:rowOff>35719</xdr:rowOff>
    </xdr:from>
    <xdr:to>
      <xdr:col>14</xdr:col>
      <xdr:colOff>252413</xdr:colOff>
      <xdr:row>163</xdr:row>
      <xdr:rowOff>155258</xdr:rowOff>
    </xdr:to>
    <xdr:sp macro="" textlink="">
      <xdr:nvSpPr>
        <xdr:cNvPr id="131" name="سهم للأسفل 130">
          <a:extLst>
            <a:ext uri="{FF2B5EF4-FFF2-40B4-BE49-F238E27FC236}">
              <a16:creationId xmlns:a16="http://schemas.microsoft.com/office/drawing/2014/main" xmlns="" id="{00000000-0008-0000-0300-00000F000000}"/>
            </a:ext>
          </a:extLst>
        </xdr:cNvPr>
        <xdr:cNvSpPr/>
      </xdr:nvSpPr>
      <xdr:spPr>
        <a:xfrm rot="16200000" flipV="1">
          <a:off x="11225864724" y="39945707"/>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188</xdr:row>
      <xdr:rowOff>37037</xdr:rowOff>
    </xdr:from>
    <xdr:to>
      <xdr:col>16</xdr:col>
      <xdr:colOff>147635</xdr:colOff>
      <xdr:row>188</xdr:row>
      <xdr:rowOff>371475</xdr:rowOff>
    </xdr:to>
    <xdr:sp macro="" textlink="">
      <xdr:nvSpPr>
        <xdr:cNvPr id="132" name="سهم للأسفل 131"/>
        <xdr:cNvSpPr/>
      </xdr:nvSpPr>
      <xdr:spPr>
        <a:xfrm flipV="1">
          <a:off x="11225350615" y="46138037"/>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208</xdr:row>
      <xdr:rowOff>23660</xdr:rowOff>
    </xdr:from>
    <xdr:to>
      <xdr:col>7</xdr:col>
      <xdr:colOff>349247</xdr:colOff>
      <xdr:row>208</xdr:row>
      <xdr:rowOff>114300</xdr:rowOff>
    </xdr:to>
    <xdr:sp macro="" textlink="">
      <xdr:nvSpPr>
        <xdr:cNvPr id="133" name="سهم للأسفل 132">
          <a:extLst>
            <a:ext uri="{FF2B5EF4-FFF2-40B4-BE49-F238E27FC236}">
              <a16:creationId xmlns:a16="http://schemas.microsoft.com/office/drawing/2014/main" xmlns="" id="{00000000-0008-0000-0300-000009000000}"/>
            </a:ext>
          </a:extLst>
        </xdr:cNvPr>
        <xdr:cNvSpPr/>
      </xdr:nvSpPr>
      <xdr:spPr>
        <a:xfrm rot="16200000">
          <a:off x="11230689340" y="50890373"/>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220</xdr:row>
      <xdr:rowOff>27061</xdr:rowOff>
    </xdr:from>
    <xdr:to>
      <xdr:col>4</xdr:col>
      <xdr:colOff>248703</xdr:colOff>
      <xdr:row>220</xdr:row>
      <xdr:rowOff>161925</xdr:rowOff>
    </xdr:to>
    <xdr:sp macro="" textlink="">
      <xdr:nvSpPr>
        <xdr:cNvPr id="134" name="سهم للأسفل 133">
          <a:extLst>
            <a:ext uri="{FF2B5EF4-FFF2-40B4-BE49-F238E27FC236}">
              <a16:creationId xmlns:a16="http://schemas.microsoft.com/office/drawing/2014/main" xmlns="" id="{00000000-0008-0000-0300-00000F000000}"/>
            </a:ext>
          </a:extLst>
        </xdr:cNvPr>
        <xdr:cNvSpPr/>
      </xdr:nvSpPr>
      <xdr:spPr>
        <a:xfrm rot="16200000" flipV="1">
          <a:off x="11231483429" y="53867354"/>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220</xdr:row>
      <xdr:rowOff>33184</xdr:rowOff>
    </xdr:from>
    <xdr:to>
      <xdr:col>7</xdr:col>
      <xdr:colOff>238125</xdr:colOff>
      <xdr:row>220</xdr:row>
      <xdr:rowOff>152399</xdr:rowOff>
    </xdr:to>
    <xdr:sp macro="" textlink="">
      <xdr:nvSpPr>
        <xdr:cNvPr id="135" name="سهم للأسفل 134">
          <a:extLst>
            <a:ext uri="{FF2B5EF4-FFF2-40B4-BE49-F238E27FC236}">
              <a16:creationId xmlns:a16="http://schemas.microsoft.com/office/drawing/2014/main" xmlns="" id="{00000000-0008-0000-0300-000009000000}"/>
            </a:ext>
          </a:extLst>
        </xdr:cNvPr>
        <xdr:cNvSpPr/>
      </xdr:nvSpPr>
      <xdr:spPr>
        <a:xfrm rot="16200000">
          <a:off x="11230673462" y="53865347"/>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202</xdr:row>
      <xdr:rowOff>8938</xdr:rowOff>
    </xdr:from>
    <xdr:to>
      <xdr:col>7</xdr:col>
      <xdr:colOff>338286</xdr:colOff>
      <xdr:row>202</xdr:row>
      <xdr:rowOff>118476</xdr:rowOff>
    </xdr:to>
    <xdr:sp macro="" textlink="">
      <xdr:nvSpPr>
        <xdr:cNvPr id="136" name="سهم للأسفل 135">
          <a:extLst>
            <a:ext uri="{FF2B5EF4-FFF2-40B4-BE49-F238E27FC236}">
              <a16:creationId xmlns:a16="http://schemas.microsoft.com/office/drawing/2014/main" xmlns="" id="{00000000-0008-0000-0300-000009000000}"/>
            </a:ext>
          </a:extLst>
        </xdr:cNvPr>
        <xdr:cNvSpPr/>
      </xdr:nvSpPr>
      <xdr:spPr>
        <a:xfrm rot="16200000">
          <a:off x="11230680608" y="4942849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207</xdr:row>
      <xdr:rowOff>184655</xdr:rowOff>
    </xdr:from>
    <xdr:to>
      <xdr:col>5</xdr:col>
      <xdr:colOff>187</xdr:colOff>
      <xdr:row>208</xdr:row>
      <xdr:rowOff>116620</xdr:rowOff>
    </xdr:to>
    <xdr:sp macro="" textlink="">
      <xdr:nvSpPr>
        <xdr:cNvPr id="137" name="سهم للأسفل 136">
          <a:extLst>
            <a:ext uri="{FF2B5EF4-FFF2-40B4-BE49-F238E27FC236}">
              <a16:creationId xmlns:a16="http://schemas.microsoft.com/office/drawing/2014/main" xmlns="" id="{00000000-0008-0000-0300-00000F000000}"/>
            </a:ext>
          </a:extLst>
        </xdr:cNvPr>
        <xdr:cNvSpPr/>
      </xdr:nvSpPr>
      <xdr:spPr>
        <a:xfrm rot="16200000" flipV="1">
          <a:off x="11231493614" y="50881904"/>
          <a:ext cx="122465"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214</xdr:row>
      <xdr:rowOff>55635</xdr:rowOff>
    </xdr:from>
    <xdr:to>
      <xdr:col>4</xdr:col>
      <xdr:colOff>248703</xdr:colOff>
      <xdr:row>214</xdr:row>
      <xdr:rowOff>161924</xdr:rowOff>
    </xdr:to>
    <xdr:sp macro="" textlink="">
      <xdr:nvSpPr>
        <xdr:cNvPr id="138" name="سهم للأسفل 137">
          <a:extLst>
            <a:ext uri="{FF2B5EF4-FFF2-40B4-BE49-F238E27FC236}">
              <a16:creationId xmlns:a16="http://schemas.microsoft.com/office/drawing/2014/main" xmlns="" id="{00000000-0008-0000-0300-00000F000000}"/>
            </a:ext>
          </a:extLst>
        </xdr:cNvPr>
        <xdr:cNvSpPr/>
      </xdr:nvSpPr>
      <xdr:spPr>
        <a:xfrm rot="16200000" flipV="1">
          <a:off x="11231507241" y="52414791"/>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214</xdr:row>
      <xdr:rowOff>42710</xdr:rowOff>
    </xdr:from>
    <xdr:to>
      <xdr:col>7</xdr:col>
      <xdr:colOff>243036</xdr:colOff>
      <xdr:row>214</xdr:row>
      <xdr:rowOff>171450</xdr:rowOff>
    </xdr:to>
    <xdr:sp macro="" textlink="">
      <xdr:nvSpPr>
        <xdr:cNvPr id="139" name="سهم للأسفل 138">
          <a:extLst>
            <a:ext uri="{FF2B5EF4-FFF2-40B4-BE49-F238E27FC236}">
              <a16:creationId xmlns:a16="http://schemas.microsoft.com/office/drawing/2014/main" xmlns="" id="{00000000-0008-0000-0300-000009000000}"/>
            </a:ext>
          </a:extLst>
        </xdr:cNvPr>
        <xdr:cNvSpPr/>
      </xdr:nvSpPr>
      <xdr:spPr>
        <a:xfrm rot="16200000">
          <a:off x="11230670175" y="52415924"/>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226</xdr:row>
      <xdr:rowOff>42710</xdr:rowOff>
    </xdr:from>
    <xdr:to>
      <xdr:col>7</xdr:col>
      <xdr:colOff>338286</xdr:colOff>
      <xdr:row>226</xdr:row>
      <xdr:rowOff>152248</xdr:rowOff>
    </xdr:to>
    <xdr:sp macro="" textlink="">
      <xdr:nvSpPr>
        <xdr:cNvPr id="140" name="سهم للأسفل 139">
          <a:extLst>
            <a:ext uri="{FF2B5EF4-FFF2-40B4-BE49-F238E27FC236}">
              <a16:creationId xmlns:a16="http://schemas.microsoft.com/office/drawing/2014/main" xmlns="" id="{00000000-0008-0000-0300-000009000000}"/>
            </a:ext>
          </a:extLst>
        </xdr:cNvPr>
        <xdr:cNvSpPr/>
      </xdr:nvSpPr>
      <xdr:spPr>
        <a:xfrm rot="16200000">
          <a:off x="11230680608" y="55358241"/>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226</xdr:row>
      <xdr:rowOff>17536</xdr:rowOff>
    </xdr:from>
    <xdr:to>
      <xdr:col>4</xdr:col>
      <xdr:colOff>343953</xdr:colOff>
      <xdr:row>226</xdr:row>
      <xdr:rowOff>140001</xdr:rowOff>
    </xdr:to>
    <xdr:sp macro="" textlink="">
      <xdr:nvSpPr>
        <xdr:cNvPr id="141" name="سهم للأسفل 140">
          <a:extLst>
            <a:ext uri="{FF2B5EF4-FFF2-40B4-BE49-F238E27FC236}">
              <a16:creationId xmlns:a16="http://schemas.microsoft.com/office/drawing/2014/main" xmlns="" id="{00000000-0008-0000-0300-00000F000000}"/>
            </a:ext>
          </a:extLst>
        </xdr:cNvPr>
        <xdr:cNvSpPr/>
      </xdr:nvSpPr>
      <xdr:spPr>
        <a:xfrm rot="16200000" flipV="1">
          <a:off x="11231493181" y="55343502"/>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227</xdr:row>
      <xdr:rowOff>83510</xdr:rowOff>
    </xdr:from>
    <xdr:to>
      <xdr:col>6</xdr:col>
      <xdr:colOff>146919</xdr:colOff>
      <xdr:row>227</xdr:row>
      <xdr:rowOff>363969</xdr:rowOff>
    </xdr:to>
    <xdr:sp macro="" textlink="">
      <xdr:nvSpPr>
        <xdr:cNvPr id="142" name="سهم للأسفل 141"/>
        <xdr:cNvSpPr/>
      </xdr:nvSpPr>
      <xdr:spPr>
        <a:xfrm flipV="1">
          <a:off x="11231009181" y="55661885"/>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202</xdr:row>
      <xdr:rowOff>13608</xdr:rowOff>
    </xdr:from>
    <xdr:to>
      <xdr:col>5</xdr:col>
      <xdr:colOff>7484</xdr:colOff>
      <xdr:row>202</xdr:row>
      <xdr:rowOff>133147</xdr:rowOff>
    </xdr:to>
    <xdr:sp macro="" textlink="">
      <xdr:nvSpPr>
        <xdr:cNvPr id="143" name="سهم للأسفل 142">
          <a:extLst>
            <a:ext uri="{FF2B5EF4-FFF2-40B4-BE49-F238E27FC236}">
              <a16:creationId xmlns:a16="http://schemas.microsoft.com/office/drawing/2014/main" xmlns="" id="{00000000-0008-0000-0300-00000F000000}"/>
            </a:ext>
          </a:extLst>
        </xdr:cNvPr>
        <xdr:cNvSpPr/>
      </xdr:nvSpPr>
      <xdr:spPr>
        <a:xfrm rot="16200000" flipV="1">
          <a:off x="11231493319" y="49437030"/>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208</xdr:row>
      <xdr:rowOff>23332</xdr:rowOff>
    </xdr:from>
    <xdr:to>
      <xdr:col>14</xdr:col>
      <xdr:colOff>233366</xdr:colOff>
      <xdr:row>208</xdr:row>
      <xdr:rowOff>142875</xdr:rowOff>
    </xdr:to>
    <xdr:sp macro="" textlink="">
      <xdr:nvSpPr>
        <xdr:cNvPr id="144" name="سهم للأسفل 143">
          <a:extLst>
            <a:ext uri="{FF2B5EF4-FFF2-40B4-BE49-F238E27FC236}">
              <a16:creationId xmlns:a16="http://schemas.microsoft.com/office/drawing/2014/main" xmlns="" id="{00000000-0008-0000-0300-00000F000000}"/>
            </a:ext>
          </a:extLst>
        </xdr:cNvPr>
        <xdr:cNvSpPr/>
      </xdr:nvSpPr>
      <xdr:spPr>
        <a:xfrm rot="16200000" flipV="1">
          <a:off x="11225845670" y="50944221"/>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214</xdr:row>
      <xdr:rowOff>22297</xdr:rowOff>
    </xdr:from>
    <xdr:to>
      <xdr:col>15</xdr:col>
      <xdr:colOff>1054</xdr:colOff>
      <xdr:row>214</xdr:row>
      <xdr:rowOff>142874</xdr:rowOff>
    </xdr:to>
    <xdr:sp macro="" textlink="">
      <xdr:nvSpPr>
        <xdr:cNvPr id="145" name="سهم للأسفل 144">
          <a:extLst>
            <a:ext uri="{FF2B5EF4-FFF2-40B4-BE49-F238E27FC236}">
              <a16:creationId xmlns:a16="http://schemas.microsoft.com/office/drawing/2014/main" xmlns="" id="{00000000-0008-0000-0300-00000F000000}"/>
            </a:ext>
          </a:extLst>
        </xdr:cNvPr>
        <xdr:cNvSpPr/>
      </xdr:nvSpPr>
      <xdr:spPr>
        <a:xfrm rot="16200000" flipV="1">
          <a:off x="11225827959" y="52374309"/>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214</xdr:row>
      <xdr:rowOff>28421</xdr:rowOff>
    </xdr:from>
    <xdr:to>
      <xdr:col>17</xdr:col>
      <xdr:colOff>266700</xdr:colOff>
      <xdr:row>214</xdr:row>
      <xdr:rowOff>171449</xdr:rowOff>
    </xdr:to>
    <xdr:sp macro="" textlink="">
      <xdr:nvSpPr>
        <xdr:cNvPr id="146" name="سهم للأسفل 145">
          <a:extLst>
            <a:ext uri="{FF2B5EF4-FFF2-40B4-BE49-F238E27FC236}">
              <a16:creationId xmlns:a16="http://schemas.microsoft.com/office/drawing/2014/main" xmlns="" id="{00000000-0008-0000-0300-000009000000}"/>
            </a:ext>
          </a:extLst>
        </xdr:cNvPr>
        <xdr:cNvSpPr/>
      </xdr:nvSpPr>
      <xdr:spPr>
        <a:xfrm rot="16200000">
          <a:off x="11224998111" y="52392185"/>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219</xdr:row>
      <xdr:rowOff>188982</xdr:rowOff>
    </xdr:from>
    <xdr:to>
      <xdr:col>14</xdr:col>
      <xdr:colOff>260611</xdr:colOff>
      <xdr:row>220</xdr:row>
      <xdr:rowOff>133349</xdr:rowOff>
    </xdr:to>
    <xdr:sp macro="" textlink="">
      <xdr:nvSpPr>
        <xdr:cNvPr id="147" name="سهم للأسفل 146">
          <a:extLst>
            <a:ext uri="{FF2B5EF4-FFF2-40B4-BE49-F238E27FC236}">
              <a16:creationId xmlns:a16="http://schemas.microsoft.com/office/drawing/2014/main" xmlns="" id="{00000000-0008-0000-0300-00000F000000}"/>
            </a:ext>
          </a:extLst>
        </xdr:cNvPr>
        <xdr:cNvSpPr/>
      </xdr:nvSpPr>
      <xdr:spPr>
        <a:xfrm rot="16200000" flipV="1">
          <a:off x="11225838673" y="53813773"/>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220</xdr:row>
      <xdr:rowOff>45885</xdr:rowOff>
    </xdr:from>
    <xdr:to>
      <xdr:col>17</xdr:col>
      <xdr:colOff>247650</xdr:colOff>
      <xdr:row>220</xdr:row>
      <xdr:rowOff>180974</xdr:rowOff>
    </xdr:to>
    <xdr:sp macro="" textlink="">
      <xdr:nvSpPr>
        <xdr:cNvPr id="148" name="سهم للأسفل 147">
          <a:extLst>
            <a:ext uri="{FF2B5EF4-FFF2-40B4-BE49-F238E27FC236}">
              <a16:creationId xmlns:a16="http://schemas.microsoft.com/office/drawing/2014/main" xmlns="" id="{00000000-0008-0000-0300-000009000000}"/>
            </a:ext>
          </a:extLst>
        </xdr:cNvPr>
        <xdr:cNvSpPr/>
      </xdr:nvSpPr>
      <xdr:spPr>
        <a:xfrm rot="16200000">
          <a:off x="11225016368" y="53867767"/>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225</xdr:row>
      <xdr:rowOff>188981</xdr:rowOff>
    </xdr:from>
    <xdr:to>
      <xdr:col>14</xdr:col>
      <xdr:colOff>231088</xdr:colOff>
      <xdr:row>226</xdr:row>
      <xdr:rowOff>161925</xdr:rowOff>
    </xdr:to>
    <xdr:sp macro="" textlink="">
      <xdr:nvSpPr>
        <xdr:cNvPr id="149" name="سهم للأسفل 148">
          <a:extLst>
            <a:ext uri="{FF2B5EF4-FFF2-40B4-BE49-F238E27FC236}">
              <a16:creationId xmlns:a16="http://schemas.microsoft.com/office/drawing/2014/main" xmlns="" id="{00000000-0008-0000-0300-00000F000000}"/>
            </a:ext>
          </a:extLst>
        </xdr:cNvPr>
        <xdr:cNvSpPr/>
      </xdr:nvSpPr>
      <xdr:spPr>
        <a:xfrm rot="16200000" flipV="1">
          <a:off x="11225801046" y="55338247"/>
          <a:ext cx="230119"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225</xdr:row>
      <xdr:rowOff>183201</xdr:rowOff>
    </xdr:from>
    <xdr:to>
      <xdr:col>17</xdr:col>
      <xdr:colOff>219075</xdr:colOff>
      <xdr:row>226</xdr:row>
      <xdr:rowOff>161925</xdr:rowOff>
    </xdr:to>
    <xdr:sp macro="" textlink="">
      <xdr:nvSpPr>
        <xdr:cNvPr id="150" name="سهم للأسفل 149">
          <a:extLst>
            <a:ext uri="{FF2B5EF4-FFF2-40B4-BE49-F238E27FC236}">
              <a16:creationId xmlns:a16="http://schemas.microsoft.com/office/drawing/2014/main" xmlns="" id="{00000000-0008-0000-0300-000009000000}"/>
            </a:ext>
          </a:extLst>
        </xdr:cNvPr>
        <xdr:cNvSpPr/>
      </xdr:nvSpPr>
      <xdr:spPr>
        <a:xfrm rot="16200000">
          <a:off x="11224967988" y="55348863"/>
          <a:ext cx="235899"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227</xdr:row>
      <xdr:rowOff>37037</xdr:rowOff>
    </xdr:from>
    <xdr:to>
      <xdr:col>16</xdr:col>
      <xdr:colOff>147635</xdr:colOff>
      <xdr:row>227</xdr:row>
      <xdr:rowOff>371475</xdr:rowOff>
    </xdr:to>
    <xdr:sp macro="" textlink="">
      <xdr:nvSpPr>
        <xdr:cNvPr id="151" name="سهم للأسفل 150"/>
        <xdr:cNvSpPr/>
      </xdr:nvSpPr>
      <xdr:spPr>
        <a:xfrm flipV="1">
          <a:off x="11225350615" y="55615412"/>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201</xdr:row>
      <xdr:rowOff>164946</xdr:rowOff>
    </xdr:from>
    <xdr:to>
      <xdr:col>18</xdr:col>
      <xdr:colOff>9673</xdr:colOff>
      <xdr:row>202</xdr:row>
      <xdr:rowOff>95249</xdr:rowOff>
    </xdr:to>
    <xdr:sp macro="" textlink="">
      <xdr:nvSpPr>
        <xdr:cNvPr id="152" name="سهم للأسفل 151">
          <a:extLst>
            <a:ext uri="{FF2B5EF4-FFF2-40B4-BE49-F238E27FC236}">
              <a16:creationId xmlns:a16="http://schemas.microsoft.com/office/drawing/2014/main" xmlns="" id="{00000000-0008-0000-0300-000009000000}"/>
            </a:ext>
          </a:extLst>
        </xdr:cNvPr>
        <xdr:cNvSpPr/>
      </xdr:nvSpPr>
      <xdr:spPr>
        <a:xfrm rot="16200000">
          <a:off x="11224980576" y="49421897"/>
          <a:ext cx="120803"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208</xdr:row>
      <xdr:rowOff>9523</xdr:rowOff>
    </xdr:from>
    <xdr:to>
      <xdr:col>17</xdr:col>
      <xdr:colOff>257175</xdr:colOff>
      <xdr:row>208</xdr:row>
      <xdr:rowOff>190499</xdr:rowOff>
    </xdr:to>
    <xdr:sp macro="" textlink="">
      <xdr:nvSpPr>
        <xdr:cNvPr id="153" name="سهم للأسفل 152">
          <a:extLst>
            <a:ext uri="{FF2B5EF4-FFF2-40B4-BE49-F238E27FC236}">
              <a16:creationId xmlns:a16="http://schemas.microsoft.com/office/drawing/2014/main" xmlns="" id="{00000000-0008-0000-0300-000009000000}"/>
            </a:ext>
          </a:extLst>
        </xdr:cNvPr>
        <xdr:cNvSpPr/>
      </xdr:nvSpPr>
      <xdr:spPr>
        <a:xfrm rot="16200000">
          <a:off x="11224974018" y="50949580"/>
          <a:ext cx="1809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202</xdr:row>
      <xdr:rowOff>35719</xdr:rowOff>
    </xdr:from>
    <xdr:to>
      <xdr:col>14</xdr:col>
      <xdr:colOff>252413</xdr:colOff>
      <xdr:row>202</xdr:row>
      <xdr:rowOff>155258</xdr:rowOff>
    </xdr:to>
    <xdr:sp macro="" textlink="">
      <xdr:nvSpPr>
        <xdr:cNvPr id="154" name="سهم للأسفل 153">
          <a:extLst>
            <a:ext uri="{FF2B5EF4-FFF2-40B4-BE49-F238E27FC236}">
              <a16:creationId xmlns:a16="http://schemas.microsoft.com/office/drawing/2014/main" xmlns="" id="{00000000-0008-0000-0300-00000F000000}"/>
            </a:ext>
          </a:extLst>
        </xdr:cNvPr>
        <xdr:cNvSpPr/>
      </xdr:nvSpPr>
      <xdr:spPr>
        <a:xfrm rot="16200000" flipV="1">
          <a:off x="11225864724" y="4946118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244</xdr:row>
      <xdr:rowOff>23660</xdr:rowOff>
    </xdr:from>
    <xdr:to>
      <xdr:col>7</xdr:col>
      <xdr:colOff>349247</xdr:colOff>
      <xdr:row>244</xdr:row>
      <xdr:rowOff>114300</xdr:rowOff>
    </xdr:to>
    <xdr:sp macro="" textlink="">
      <xdr:nvSpPr>
        <xdr:cNvPr id="155" name="سهم للأسفل 154">
          <a:extLst>
            <a:ext uri="{FF2B5EF4-FFF2-40B4-BE49-F238E27FC236}">
              <a16:creationId xmlns:a16="http://schemas.microsoft.com/office/drawing/2014/main" xmlns="" id="{00000000-0008-0000-0300-000009000000}"/>
            </a:ext>
          </a:extLst>
        </xdr:cNvPr>
        <xdr:cNvSpPr/>
      </xdr:nvSpPr>
      <xdr:spPr>
        <a:xfrm rot="16200000">
          <a:off x="11230689340" y="6027249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256</xdr:row>
      <xdr:rowOff>27061</xdr:rowOff>
    </xdr:from>
    <xdr:to>
      <xdr:col>4</xdr:col>
      <xdr:colOff>248703</xdr:colOff>
      <xdr:row>256</xdr:row>
      <xdr:rowOff>161925</xdr:rowOff>
    </xdr:to>
    <xdr:sp macro="" textlink="">
      <xdr:nvSpPr>
        <xdr:cNvPr id="156" name="سهم للأسفل 155">
          <a:extLst>
            <a:ext uri="{FF2B5EF4-FFF2-40B4-BE49-F238E27FC236}">
              <a16:creationId xmlns:a16="http://schemas.microsoft.com/office/drawing/2014/main" xmlns="" id="{00000000-0008-0000-0300-00000F000000}"/>
            </a:ext>
          </a:extLst>
        </xdr:cNvPr>
        <xdr:cNvSpPr/>
      </xdr:nvSpPr>
      <xdr:spPr>
        <a:xfrm rot="16200000" flipV="1">
          <a:off x="11231483429" y="63249479"/>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256</xdr:row>
      <xdr:rowOff>33184</xdr:rowOff>
    </xdr:from>
    <xdr:to>
      <xdr:col>7</xdr:col>
      <xdr:colOff>238125</xdr:colOff>
      <xdr:row>256</xdr:row>
      <xdr:rowOff>152399</xdr:rowOff>
    </xdr:to>
    <xdr:sp macro="" textlink="">
      <xdr:nvSpPr>
        <xdr:cNvPr id="157" name="سهم للأسفل 156">
          <a:extLst>
            <a:ext uri="{FF2B5EF4-FFF2-40B4-BE49-F238E27FC236}">
              <a16:creationId xmlns:a16="http://schemas.microsoft.com/office/drawing/2014/main" xmlns="" id="{00000000-0008-0000-0300-000009000000}"/>
            </a:ext>
          </a:extLst>
        </xdr:cNvPr>
        <xdr:cNvSpPr/>
      </xdr:nvSpPr>
      <xdr:spPr>
        <a:xfrm rot="16200000">
          <a:off x="11230673462" y="6324747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238</xdr:row>
      <xdr:rowOff>8938</xdr:rowOff>
    </xdr:from>
    <xdr:to>
      <xdr:col>7</xdr:col>
      <xdr:colOff>338286</xdr:colOff>
      <xdr:row>238</xdr:row>
      <xdr:rowOff>118476</xdr:rowOff>
    </xdr:to>
    <xdr:sp macro="" textlink="">
      <xdr:nvSpPr>
        <xdr:cNvPr id="158" name="سهم للأسفل 157">
          <a:extLst>
            <a:ext uri="{FF2B5EF4-FFF2-40B4-BE49-F238E27FC236}">
              <a16:creationId xmlns:a16="http://schemas.microsoft.com/office/drawing/2014/main" xmlns="" id="{00000000-0008-0000-0300-000009000000}"/>
            </a:ext>
          </a:extLst>
        </xdr:cNvPr>
        <xdr:cNvSpPr/>
      </xdr:nvSpPr>
      <xdr:spPr>
        <a:xfrm rot="16200000">
          <a:off x="11230680608" y="58810619"/>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243</xdr:row>
      <xdr:rowOff>184655</xdr:rowOff>
    </xdr:from>
    <xdr:to>
      <xdr:col>5</xdr:col>
      <xdr:colOff>187</xdr:colOff>
      <xdr:row>244</xdr:row>
      <xdr:rowOff>116620</xdr:rowOff>
    </xdr:to>
    <xdr:sp macro="" textlink="">
      <xdr:nvSpPr>
        <xdr:cNvPr id="159" name="سهم للأسفل 158">
          <a:extLst>
            <a:ext uri="{FF2B5EF4-FFF2-40B4-BE49-F238E27FC236}">
              <a16:creationId xmlns:a16="http://schemas.microsoft.com/office/drawing/2014/main" xmlns="" id="{00000000-0008-0000-0300-00000F000000}"/>
            </a:ext>
          </a:extLst>
        </xdr:cNvPr>
        <xdr:cNvSpPr/>
      </xdr:nvSpPr>
      <xdr:spPr>
        <a:xfrm rot="16200000" flipV="1">
          <a:off x="11231493614" y="60264029"/>
          <a:ext cx="122465"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250</xdr:row>
      <xdr:rowOff>55635</xdr:rowOff>
    </xdr:from>
    <xdr:to>
      <xdr:col>4</xdr:col>
      <xdr:colOff>248703</xdr:colOff>
      <xdr:row>250</xdr:row>
      <xdr:rowOff>161924</xdr:rowOff>
    </xdr:to>
    <xdr:sp macro="" textlink="">
      <xdr:nvSpPr>
        <xdr:cNvPr id="160" name="سهم للأسفل 159">
          <a:extLst>
            <a:ext uri="{FF2B5EF4-FFF2-40B4-BE49-F238E27FC236}">
              <a16:creationId xmlns:a16="http://schemas.microsoft.com/office/drawing/2014/main" xmlns="" id="{00000000-0008-0000-0300-00000F000000}"/>
            </a:ext>
          </a:extLst>
        </xdr:cNvPr>
        <xdr:cNvSpPr/>
      </xdr:nvSpPr>
      <xdr:spPr>
        <a:xfrm rot="16200000" flipV="1">
          <a:off x="11231507241" y="61796916"/>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250</xdr:row>
      <xdr:rowOff>42710</xdr:rowOff>
    </xdr:from>
    <xdr:to>
      <xdr:col>7</xdr:col>
      <xdr:colOff>243036</xdr:colOff>
      <xdr:row>250</xdr:row>
      <xdr:rowOff>171450</xdr:rowOff>
    </xdr:to>
    <xdr:sp macro="" textlink="">
      <xdr:nvSpPr>
        <xdr:cNvPr id="161" name="سهم للأسفل 160">
          <a:extLst>
            <a:ext uri="{FF2B5EF4-FFF2-40B4-BE49-F238E27FC236}">
              <a16:creationId xmlns:a16="http://schemas.microsoft.com/office/drawing/2014/main" xmlns="" id="{00000000-0008-0000-0300-000009000000}"/>
            </a:ext>
          </a:extLst>
        </xdr:cNvPr>
        <xdr:cNvSpPr/>
      </xdr:nvSpPr>
      <xdr:spPr>
        <a:xfrm rot="16200000">
          <a:off x="11230670175" y="61798049"/>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262</xdr:row>
      <xdr:rowOff>42710</xdr:rowOff>
    </xdr:from>
    <xdr:to>
      <xdr:col>7</xdr:col>
      <xdr:colOff>338286</xdr:colOff>
      <xdr:row>262</xdr:row>
      <xdr:rowOff>152248</xdr:rowOff>
    </xdr:to>
    <xdr:sp macro="" textlink="">
      <xdr:nvSpPr>
        <xdr:cNvPr id="162" name="سهم للأسفل 161">
          <a:extLst>
            <a:ext uri="{FF2B5EF4-FFF2-40B4-BE49-F238E27FC236}">
              <a16:creationId xmlns:a16="http://schemas.microsoft.com/office/drawing/2014/main" xmlns="" id="{00000000-0008-0000-0300-000009000000}"/>
            </a:ext>
          </a:extLst>
        </xdr:cNvPr>
        <xdr:cNvSpPr/>
      </xdr:nvSpPr>
      <xdr:spPr>
        <a:xfrm rot="16200000">
          <a:off x="11230680608" y="64673691"/>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262</xdr:row>
      <xdr:rowOff>17536</xdr:rowOff>
    </xdr:from>
    <xdr:to>
      <xdr:col>4</xdr:col>
      <xdr:colOff>343953</xdr:colOff>
      <xdr:row>262</xdr:row>
      <xdr:rowOff>140001</xdr:rowOff>
    </xdr:to>
    <xdr:sp macro="" textlink="">
      <xdr:nvSpPr>
        <xdr:cNvPr id="163" name="سهم للأسفل 162">
          <a:extLst>
            <a:ext uri="{FF2B5EF4-FFF2-40B4-BE49-F238E27FC236}">
              <a16:creationId xmlns:a16="http://schemas.microsoft.com/office/drawing/2014/main" xmlns="" id="{00000000-0008-0000-0300-00000F000000}"/>
            </a:ext>
          </a:extLst>
        </xdr:cNvPr>
        <xdr:cNvSpPr/>
      </xdr:nvSpPr>
      <xdr:spPr>
        <a:xfrm rot="16200000" flipV="1">
          <a:off x="11231493181" y="64658952"/>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263</xdr:row>
      <xdr:rowOff>83510</xdr:rowOff>
    </xdr:from>
    <xdr:to>
      <xdr:col>6</xdr:col>
      <xdr:colOff>146919</xdr:colOff>
      <xdr:row>263</xdr:row>
      <xdr:rowOff>363969</xdr:rowOff>
    </xdr:to>
    <xdr:sp macro="" textlink="">
      <xdr:nvSpPr>
        <xdr:cNvPr id="164" name="سهم للأسفل 163"/>
        <xdr:cNvSpPr/>
      </xdr:nvSpPr>
      <xdr:spPr>
        <a:xfrm flipV="1">
          <a:off x="11231009181" y="64986860"/>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238</xdr:row>
      <xdr:rowOff>13608</xdr:rowOff>
    </xdr:from>
    <xdr:to>
      <xdr:col>5</xdr:col>
      <xdr:colOff>7484</xdr:colOff>
      <xdr:row>238</xdr:row>
      <xdr:rowOff>133147</xdr:rowOff>
    </xdr:to>
    <xdr:sp macro="" textlink="">
      <xdr:nvSpPr>
        <xdr:cNvPr id="165" name="سهم للأسفل 164">
          <a:extLst>
            <a:ext uri="{FF2B5EF4-FFF2-40B4-BE49-F238E27FC236}">
              <a16:creationId xmlns:a16="http://schemas.microsoft.com/office/drawing/2014/main" xmlns="" id="{00000000-0008-0000-0300-00000F000000}"/>
            </a:ext>
          </a:extLst>
        </xdr:cNvPr>
        <xdr:cNvSpPr/>
      </xdr:nvSpPr>
      <xdr:spPr>
        <a:xfrm rot="16200000" flipV="1">
          <a:off x="11231493319" y="58819155"/>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244</xdr:row>
      <xdr:rowOff>23332</xdr:rowOff>
    </xdr:from>
    <xdr:to>
      <xdr:col>14</xdr:col>
      <xdr:colOff>233366</xdr:colOff>
      <xdr:row>244</xdr:row>
      <xdr:rowOff>142875</xdr:rowOff>
    </xdr:to>
    <xdr:sp macro="" textlink="">
      <xdr:nvSpPr>
        <xdr:cNvPr id="166" name="سهم للأسفل 165">
          <a:extLst>
            <a:ext uri="{FF2B5EF4-FFF2-40B4-BE49-F238E27FC236}">
              <a16:creationId xmlns:a16="http://schemas.microsoft.com/office/drawing/2014/main" xmlns="" id="{00000000-0008-0000-0300-00000F000000}"/>
            </a:ext>
          </a:extLst>
        </xdr:cNvPr>
        <xdr:cNvSpPr/>
      </xdr:nvSpPr>
      <xdr:spPr>
        <a:xfrm rot="16200000" flipV="1">
          <a:off x="11225845670" y="6032634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250</xdr:row>
      <xdr:rowOff>22297</xdr:rowOff>
    </xdr:from>
    <xdr:to>
      <xdr:col>15</xdr:col>
      <xdr:colOff>1054</xdr:colOff>
      <xdr:row>250</xdr:row>
      <xdr:rowOff>142874</xdr:rowOff>
    </xdr:to>
    <xdr:sp macro="" textlink="">
      <xdr:nvSpPr>
        <xdr:cNvPr id="167" name="سهم للأسفل 166">
          <a:extLst>
            <a:ext uri="{FF2B5EF4-FFF2-40B4-BE49-F238E27FC236}">
              <a16:creationId xmlns:a16="http://schemas.microsoft.com/office/drawing/2014/main" xmlns="" id="{00000000-0008-0000-0300-00000F000000}"/>
            </a:ext>
          </a:extLst>
        </xdr:cNvPr>
        <xdr:cNvSpPr/>
      </xdr:nvSpPr>
      <xdr:spPr>
        <a:xfrm rot="16200000" flipV="1">
          <a:off x="11225827959" y="61756434"/>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250</xdr:row>
      <xdr:rowOff>28421</xdr:rowOff>
    </xdr:from>
    <xdr:to>
      <xdr:col>17</xdr:col>
      <xdr:colOff>266700</xdr:colOff>
      <xdr:row>250</xdr:row>
      <xdr:rowOff>171449</xdr:rowOff>
    </xdr:to>
    <xdr:sp macro="" textlink="">
      <xdr:nvSpPr>
        <xdr:cNvPr id="168" name="سهم للأسفل 167">
          <a:extLst>
            <a:ext uri="{FF2B5EF4-FFF2-40B4-BE49-F238E27FC236}">
              <a16:creationId xmlns:a16="http://schemas.microsoft.com/office/drawing/2014/main" xmlns="" id="{00000000-0008-0000-0300-000009000000}"/>
            </a:ext>
          </a:extLst>
        </xdr:cNvPr>
        <xdr:cNvSpPr/>
      </xdr:nvSpPr>
      <xdr:spPr>
        <a:xfrm rot="16200000">
          <a:off x="11224998111" y="61774310"/>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255</xdr:row>
      <xdr:rowOff>188982</xdr:rowOff>
    </xdr:from>
    <xdr:to>
      <xdr:col>14</xdr:col>
      <xdr:colOff>260611</xdr:colOff>
      <xdr:row>256</xdr:row>
      <xdr:rowOff>133349</xdr:rowOff>
    </xdr:to>
    <xdr:sp macro="" textlink="">
      <xdr:nvSpPr>
        <xdr:cNvPr id="169" name="سهم للأسفل 168">
          <a:extLst>
            <a:ext uri="{FF2B5EF4-FFF2-40B4-BE49-F238E27FC236}">
              <a16:creationId xmlns:a16="http://schemas.microsoft.com/office/drawing/2014/main" xmlns="" id="{00000000-0008-0000-0300-00000F000000}"/>
            </a:ext>
          </a:extLst>
        </xdr:cNvPr>
        <xdr:cNvSpPr/>
      </xdr:nvSpPr>
      <xdr:spPr>
        <a:xfrm rot="16200000" flipV="1">
          <a:off x="11225838673" y="63195898"/>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256</xdr:row>
      <xdr:rowOff>45885</xdr:rowOff>
    </xdr:from>
    <xdr:to>
      <xdr:col>17</xdr:col>
      <xdr:colOff>247650</xdr:colOff>
      <xdr:row>256</xdr:row>
      <xdr:rowOff>180974</xdr:rowOff>
    </xdr:to>
    <xdr:sp macro="" textlink="">
      <xdr:nvSpPr>
        <xdr:cNvPr id="170" name="سهم للأسفل 169">
          <a:extLst>
            <a:ext uri="{FF2B5EF4-FFF2-40B4-BE49-F238E27FC236}">
              <a16:creationId xmlns:a16="http://schemas.microsoft.com/office/drawing/2014/main" xmlns="" id="{00000000-0008-0000-0300-000009000000}"/>
            </a:ext>
          </a:extLst>
        </xdr:cNvPr>
        <xdr:cNvSpPr/>
      </xdr:nvSpPr>
      <xdr:spPr>
        <a:xfrm rot="16200000">
          <a:off x="11225016368" y="63249892"/>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261</xdr:row>
      <xdr:rowOff>188981</xdr:rowOff>
    </xdr:from>
    <xdr:to>
      <xdr:col>14</xdr:col>
      <xdr:colOff>231088</xdr:colOff>
      <xdr:row>262</xdr:row>
      <xdr:rowOff>161925</xdr:rowOff>
    </xdr:to>
    <xdr:sp macro="" textlink="">
      <xdr:nvSpPr>
        <xdr:cNvPr id="171" name="سهم للأسفل 170">
          <a:extLst>
            <a:ext uri="{FF2B5EF4-FFF2-40B4-BE49-F238E27FC236}">
              <a16:creationId xmlns:a16="http://schemas.microsoft.com/office/drawing/2014/main" xmlns="" id="{00000000-0008-0000-0300-00000F000000}"/>
            </a:ext>
          </a:extLst>
        </xdr:cNvPr>
        <xdr:cNvSpPr/>
      </xdr:nvSpPr>
      <xdr:spPr>
        <a:xfrm rot="16200000" flipV="1">
          <a:off x="11225834384" y="64687034"/>
          <a:ext cx="1634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261</xdr:row>
      <xdr:rowOff>183201</xdr:rowOff>
    </xdr:from>
    <xdr:to>
      <xdr:col>17</xdr:col>
      <xdr:colOff>219075</xdr:colOff>
      <xdr:row>262</xdr:row>
      <xdr:rowOff>161925</xdr:rowOff>
    </xdr:to>
    <xdr:sp macro="" textlink="">
      <xdr:nvSpPr>
        <xdr:cNvPr id="172" name="سهم للأسفل 171">
          <a:extLst>
            <a:ext uri="{FF2B5EF4-FFF2-40B4-BE49-F238E27FC236}">
              <a16:creationId xmlns:a16="http://schemas.microsoft.com/office/drawing/2014/main" xmlns="" id="{00000000-0008-0000-0300-000009000000}"/>
            </a:ext>
          </a:extLst>
        </xdr:cNvPr>
        <xdr:cNvSpPr/>
      </xdr:nvSpPr>
      <xdr:spPr>
        <a:xfrm rot="16200000">
          <a:off x="11225001326" y="64697650"/>
          <a:ext cx="1692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237</xdr:row>
      <xdr:rowOff>164946</xdr:rowOff>
    </xdr:from>
    <xdr:to>
      <xdr:col>18</xdr:col>
      <xdr:colOff>9673</xdr:colOff>
      <xdr:row>238</xdr:row>
      <xdr:rowOff>95249</xdr:rowOff>
    </xdr:to>
    <xdr:sp macro="" textlink="">
      <xdr:nvSpPr>
        <xdr:cNvPr id="173" name="سهم للأسفل 172">
          <a:extLst>
            <a:ext uri="{FF2B5EF4-FFF2-40B4-BE49-F238E27FC236}">
              <a16:creationId xmlns:a16="http://schemas.microsoft.com/office/drawing/2014/main" xmlns="" id="{00000000-0008-0000-0300-000009000000}"/>
            </a:ext>
          </a:extLst>
        </xdr:cNvPr>
        <xdr:cNvSpPr/>
      </xdr:nvSpPr>
      <xdr:spPr>
        <a:xfrm rot="16200000">
          <a:off x="11224980576" y="58804022"/>
          <a:ext cx="120803"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244</xdr:row>
      <xdr:rowOff>9523</xdr:rowOff>
    </xdr:from>
    <xdr:to>
      <xdr:col>17</xdr:col>
      <xdr:colOff>257175</xdr:colOff>
      <xdr:row>244</xdr:row>
      <xdr:rowOff>190499</xdr:rowOff>
    </xdr:to>
    <xdr:sp macro="" textlink="">
      <xdr:nvSpPr>
        <xdr:cNvPr id="174" name="سهم للأسفل 173">
          <a:extLst>
            <a:ext uri="{FF2B5EF4-FFF2-40B4-BE49-F238E27FC236}">
              <a16:creationId xmlns:a16="http://schemas.microsoft.com/office/drawing/2014/main" xmlns="" id="{00000000-0008-0000-0300-000009000000}"/>
            </a:ext>
          </a:extLst>
        </xdr:cNvPr>
        <xdr:cNvSpPr/>
      </xdr:nvSpPr>
      <xdr:spPr>
        <a:xfrm rot="16200000">
          <a:off x="11224974018" y="60331705"/>
          <a:ext cx="1809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238</xdr:row>
      <xdr:rowOff>35719</xdr:rowOff>
    </xdr:from>
    <xdr:to>
      <xdr:col>14</xdr:col>
      <xdr:colOff>252413</xdr:colOff>
      <xdr:row>238</xdr:row>
      <xdr:rowOff>155258</xdr:rowOff>
    </xdr:to>
    <xdr:sp macro="" textlink="">
      <xdr:nvSpPr>
        <xdr:cNvPr id="175" name="سهم للأسفل 174">
          <a:extLst>
            <a:ext uri="{FF2B5EF4-FFF2-40B4-BE49-F238E27FC236}">
              <a16:creationId xmlns:a16="http://schemas.microsoft.com/office/drawing/2014/main" xmlns="" id="{00000000-0008-0000-0300-00000F000000}"/>
            </a:ext>
          </a:extLst>
        </xdr:cNvPr>
        <xdr:cNvSpPr/>
      </xdr:nvSpPr>
      <xdr:spPr>
        <a:xfrm rot="16200000" flipV="1">
          <a:off x="11225864724" y="58843307"/>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263</xdr:row>
      <xdr:rowOff>37037</xdr:rowOff>
    </xdr:from>
    <xdr:to>
      <xdr:col>16</xdr:col>
      <xdr:colOff>147635</xdr:colOff>
      <xdr:row>263</xdr:row>
      <xdr:rowOff>371475</xdr:rowOff>
    </xdr:to>
    <xdr:sp macro="" textlink="">
      <xdr:nvSpPr>
        <xdr:cNvPr id="176" name="سهم للأسفل 175"/>
        <xdr:cNvSpPr/>
      </xdr:nvSpPr>
      <xdr:spPr>
        <a:xfrm flipV="1">
          <a:off x="11225350615" y="64940387"/>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282</xdr:row>
      <xdr:rowOff>23660</xdr:rowOff>
    </xdr:from>
    <xdr:to>
      <xdr:col>7</xdr:col>
      <xdr:colOff>349247</xdr:colOff>
      <xdr:row>282</xdr:row>
      <xdr:rowOff>114300</xdr:rowOff>
    </xdr:to>
    <xdr:sp macro="" textlink="">
      <xdr:nvSpPr>
        <xdr:cNvPr id="177" name="سهم للأسفل 176">
          <a:extLst>
            <a:ext uri="{FF2B5EF4-FFF2-40B4-BE49-F238E27FC236}">
              <a16:creationId xmlns:a16="http://schemas.microsoft.com/office/drawing/2014/main" xmlns="" id="{00000000-0008-0000-0300-000009000000}"/>
            </a:ext>
          </a:extLst>
        </xdr:cNvPr>
        <xdr:cNvSpPr/>
      </xdr:nvSpPr>
      <xdr:spPr>
        <a:xfrm rot="16200000">
          <a:off x="11230689340" y="6994989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294</xdr:row>
      <xdr:rowOff>27061</xdr:rowOff>
    </xdr:from>
    <xdr:to>
      <xdr:col>4</xdr:col>
      <xdr:colOff>248703</xdr:colOff>
      <xdr:row>294</xdr:row>
      <xdr:rowOff>161925</xdr:rowOff>
    </xdr:to>
    <xdr:sp macro="" textlink="">
      <xdr:nvSpPr>
        <xdr:cNvPr id="178" name="سهم للأسفل 177">
          <a:extLst>
            <a:ext uri="{FF2B5EF4-FFF2-40B4-BE49-F238E27FC236}">
              <a16:creationId xmlns:a16="http://schemas.microsoft.com/office/drawing/2014/main" xmlns="" id="{00000000-0008-0000-0300-00000F000000}"/>
            </a:ext>
          </a:extLst>
        </xdr:cNvPr>
        <xdr:cNvSpPr/>
      </xdr:nvSpPr>
      <xdr:spPr>
        <a:xfrm rot="16200000" flipV="1">
          <a:off x="11231483429" y="73365029"/>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294</xdr:row>
      <xdr:rowOff>33184</xdr:rowOff>
    </xdr:from>
    <xdr:to>
      <xdr:col>7</xdr:col>
      <xdr:colOff>238125</xdr:colOff>
      <xdr:row>294</xdr:row>
      <xdr:rowOff>152399</xdr:rowOff>
    </xdr:to>
    <xdr:sp macro="" textlink="">
      <xdr:nvSpPr>
        <xdr:cNvPr id="179" name="سهم للأسفل 178">
          <a:extLst>
            <a:ext uri="{FF2B5EF4-FFF2-40B4-BE49-F238E27FC236}">
              <a16:creationId xmlns:a16="http://schemas.microsoft.com/office/drawing/2014/main" xmlns="" id="{00000000-0008-0000-0300-000009000000}"/>
            </a:ext>
          </a:extLst>
        </xdr:cNvPr>
        <xdr:cNvSpPr/>
      </xdr:nvSpPr>
      <xdr:spPr>
        <a:xfrm rot="16200000">
          <a:off x="11230673462" y="7336302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276</xdr:row>
      <xdr:rowOff>8938</xdr:rowOff>
    </xdr:from>
    <xdr:to>
      <xdr:col>7</xdr:col>
      <xdr:colOff>338286</xdr:colOff>
      <xdr:row>276</xdr:row>
      <xdr:rowOff>118476</xdr:rowOff>
    </xdr:to>
    <xdr:sp macro="" textlink="">
      <xdr:nvSpPr>
        <xdr:cNvPr id="180" name="سهم للأسفل 179">
          <a:extLst>
            <a:ext uri="{FF2B5EF4-FFF2-40B4-BE49-F238E27FC236}">
              <a16:creationId xmlns:a16="http://schemas.microsoft.com/office/drawing/2014/main" xmlns="" id="{00000000-0008-0000-0300-000009000000}"/>
            </a:ext>
          </a:extLst>
        </xdr:cNvPr>
        <xdr:cNvSpPr/>
      </xdr:nvSpPr>
      <xdr:spPr>
        <a:xfrm rot="16200000">
          <a:off x="11230680608" y="68316569"/>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281</xdr:row>
      <xdr:rowOff>184655</xdr:rowOff>
    </xdr:from>
    <xdr:to>
      <xdr:col>5</xdr:col>
      <xdr:colOff>187</xdr:colOff>
      <xdr:row>282</xdr:row>
      <xdr:rowOff>116620</xdr:rowOff>
    </xdr:to>
    <xdr:sp macro="" textlink="">
      <xdr:nvSpPr>
        <xdr:cNvPr id="181" name="سهم للأسفل 180">
          <a:extLst>
            <a:ext uri="{FF2B5EF4-FFF2-40B4-BE49-F238E27FC236}">
              <a16:creationId xmlns:a16="http://schemas.microsoft.com/office/drawing/2014/main" xmlns="" id="{00000000-0008-0000-0300-00000F000000}"/>
            </a:ext>
          </a:extLst>
        </xdr:cNvPr>
        <xdr:cNvSpPr/>
      </xdr:nvSpPr>
      <xdr:spPr>
        <a:xfrm rot="16200000" flipV="1">
          <a:off x="11231460277" y="69908091"/>
          <a:ext cx="189140"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288</xdr:row>
      <xdr:rowOff>55635</xdr:rowOff>
    </xdr:from>
    <xdr:to>
      <xdr:col>4</xdr:col>
      <xdr:colOff>248703</xdr:colOff>
      <xdr:row>288</xdr:row>
      <xdr:rowOff>161924</xdr:rowOff>
    </xdr:to>
    <xdr:sp macro="" textlink="">
      <xdr:nvSpPr>
        <xdr:cNvPr id="182" name="سهم للأسفل 181">
          <a:extLst>
            <a:ext uri="{FF2B5EF4-FFF2-40B4-BE49-F238E27FC236}">
              <a16:creationId xmlns:a16="http://schemas.microsoft.com/office/drawing/2014/main" xmlns="" id="{00000000-0008-0000-0300-00000F000000}"/>
            </a:ext>
          </a:extLst>
        </xdr:cNvPr>
        <xdr:cNvSpPr/>
      </xdr:nvSpPr>
      <xdr:spPr>
        <a:xfrm rot="16200000" flipV="1">
          <a:off x="11231507241" y="71645766"/>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288</xdr:row>
      <xdr:rowOff>42710</xdr:rowOff>
    </xdr:from>
    <xdr:to>
      <xdr:col>7</xdr:col>
      <xdr:colOff>243036</xdr:colOff>
      <xdr:row>288</xdr:row>
      <xdr:rowOff>171450</xdr:rowOff>
    </xdr:to>
    <xdr:sp macro="" textlink="">
      <xdr:nvSpPr>
        <xdr:cNvPr id="183" name="سهم للأسفل 182">
          <a:extLst>
            <a:ext uri="{FF2B5EF4-FFF2-40B4-BE49-F238E27FC236}">
              <a16:creationId xmlns:a16="http://schemas.microsoft.com/office/drawing/2014/main" xmlns="" id="{00000000-0008-0000-0300-000009000000}"/>
            </a:ext>
          </a:extLst>
        </xdr:cNvPr>
        <xdr:cNvSpPr/>
      </xdr:nvSpPr>
      <xdr:spPr>
        <a:xfrm rot="16200000">
          <a:off x="11230670175" y="71646899"/>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300</xdr:row>
      <xdr:rowOff>42710</xdr:rowOff>
    </xdr:from>
    <xdr:to>
      <xdr:col>7</xdr:col>
      <xdr:colOff>338286</xdr:colOff>
      <xdr:row>300</xdr:row>
      <xdr:rowOff>152248</xdr:rowOff>
    </xdr:to>
    <xdr:sp macro="" textlink="">
      <xdr:nvSpPr>
        <xdr:cNvPr id="184" name="سهم للأسفل 183">
          <a:extLst>
            <a:ext uri="{FF2B5EF4-FFF2-40B4-BE49-F238E27FC236}">
              <a16:creationId xmlns:a16="http://schemas.microsoft.com/office/drawing/2014/main" xmlns="" id="{00000000-0008-0000-0300-000009000000}"/>
            </a:ext>
          </a:extLst>
        </xdr:cNvPr>
        <xdr:cNvSpPr/>
      </xdr:nvSpPr>
      <xdr:spPr>
        <a:xfrm rot="16200000">
          <a:off x="11230680608" y="7498926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300</xdr:row>
      <xdr:rowOff>17536</xdr:rowOff>
    </xdr:from>
    <xdr:to>
      <xdr:col>4</xdr:col>
      <xdr:colOff>343953</xdr:colOff>
      <xdr:row>300</xdr:row>
      <xdr:rowOff>140001</xdr:rowOff>
    </xdr:to>
    <xdr:sp macro="" textlink="">
      <xdr:nvSpPr>
        <xdr:cNvPr id="185" name="سهم للأسفل 184">
          <a:extLst>
            <a:ext uri="{FF2B5EF4-FFF2-40B4-BE49-F238E27FC236}">
              <a16:creationId xmlns:a16="http://schemas.microsoft.com/office/drawing/2014/main" xmlns="" id="{00000000-0008-0000-0300-00000F000000}"/>
            </a:ext>
          </a:extLst>
        </xdr:cNvPr>
        <xdr:cNvSpPr/>
      </xdr:nvSpPr>
      <xdr:spPr>
        <a:xfrm rot="16200000" flipV="1">
          <a:off x="11231493181" y="7497452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301</xdr:row>
      <xdr:rowOff>83510</xdr:rowOff>
    </xdr:from>
    <xdr:to>
      <xdr:col>6</xdr:col>
      <xdr:colOff>146919</xdr:colOff>
      <xdr:row>301</xdr:row>
      <xdr:rowOff>363969</xdr:rowOff>
    </xdr:to>
    <xdr:sp macro="" textlink="">
      <xdr:nvSpPr>
        <xdr:cNvPr id="186" name="سهم للأسفل 185"/>
        <xdr:cNvSpPr/>
      </xdr:nvSpPr>
      <xdr:spPr>
        <a:xfrm flipV="1">
          <a:off x="11231009181" y="75359585"/>
          <a:ext cx="218020" cy="1661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276</xdr:row>
      <xdr:rowOff>13608</xdr:rowOff>
    </xdr:from>
    <xdr:to>
      <xdr:col>5</xdr:col>
      <xdr:colOff>7484</xdr:colOff>
      <xdr:row>276</xdr:row>
      <xdr:rowOff>133147</xdr:rowOff>
    </xdr:to>
    <xdr:sp macro="" textlink="">
      <xdr:nvSpPr>
        <xdr:cNvPr id="187" name="سهم للأسفل 186">
          <a:extLst>
            <a:ext uri="{FF2B5EF4-FFF2-40B4-BE49-F238E27FC236}">
              <a16:creationId xmlns:a16="http://schemas.microsoft.com/office/drawing/2014/main" xmlns="" id="{00000000-0008-0000-0300-00000F000000}"/>
            </a:ext>
          </a:extLst>
        </xdr:cNvPr>
        <xdr:cNvSpPr/>
      </xdr:nvSpPr>
      <xdr:spPr>
        <a:xfrm rot="16200000" flipV="1">
          <a:off x="11231493319" y="68325105"/>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282</xdr:row>
      <xdr:rowOff>23332</xdr:rowOff>
    </xdr:from>
    <xdr:to>
      <xdr:col>14</xdr:col>
      <xdr:colOff>233366</xdr:colOff>
      <xdr:row>282</xdr:row>
      <xdr:rowOff>142875</xdr:rowOff>
    </xdr:to>
    <xdr:sp macro="" textlink="">
      <xdr:nvSpPr>
        <xdr:cNvPr id="188" name="سهم للأسفل 187">
          <a:extLst>
            <a:ext uri="{FF2B5EF4-FFF2-40B4-BE49-F238E27FC236}">
              <a16:creationId xmlns:a16="http://schemas.microsoft.com/office/drawing/2014/main" xmlns="" id="{00000000-0008-0000-0300-00000F000000}"/>
            </a:ext>
          </a:extLst>
        </xdr:cNvPr>
        <xdr:cNvSpPr/>
      </xdr:nvSpPr>
      <xdr:spPr>
        <a:xfrm rot="16200000" flipV="1">
          <a:off x="11225845670" y="7000374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288</xdr:row>
      <xdr:rowOff>22297</xdr:rowOff>
    </xdr:from>
    <xdr:to>
      <xdr:col>15</xdr:col>
      <xdr:colOff>1054</xdr:colOff>
      <xdr:row>288</xdr:row>
      <xdr:rowOff>142874</xdr:rowOff>
    </xdr:to>
    <xdr:sp macro="" textlink="">
      <xdr:nvSpPr>
        <xdr:cNvPr id="189" name="سهم للأسفل 188">
          <a:extLst>
            <a:ext uri="{FF2B5EF4-FFF2-40B4-BE49-F238E27FC236}">
              <a16:creationId xmlns:a16="http://schemas.microsoft.com/office/drawing/2014/main" xmlns="" id="{00000000-0008-0000-0300-00000F000000}"/>
            </a:ext>
          </a:extLst>
        </xdr:cNvPr>
        <xdr:cNvSpPr/>
      </xdr:nvSpPr>
      <xdr:spPr>
        <a:xfrm rot="16200000" flipV="1">
          <a:off x="11225827959" y="71605284"/>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288</xdr:row>
      <xdr:rowOff>28421</xdr:rowOff>
    </xdr:from>
    <xdr:to>
      <xdr:col>17</xdr:col>
      <xdr:colOff>266700</xdr:colOff>
      <xdr:row>288</xdr:row>
      <xdr:rowOff>171449</xdr:rowOff>
    </xdr:to>
    <xdr:sp macro="" textlink="">
      <xdr:nvSpPr>
        <xdr:cNvPr id="190" name="سهم للأسفل 189">
          <a:extLst>
            <a:ext uri="{FF2B5EF4-FFF2-40B4-BE49-F238E27FC236}">
              <a16:creationId xmlns:a16="http://schemas.microsoft.com/office/drawing/2014/main" xmlns="" id="{00000000-0008-0000-0300-000009000000}"/>
            </a:ext>
          </a:extLst>
        </xdr:cNvPr>
        <xdr:cNvSpPr/>
      </xdr:nvSpPr>
      <xdr:spPr>
        <a:xfrm rot="16200000">
          <a:off x="11224998111" y="71623160"/>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293</xdr:row>
      <xdr:rowOff>188982</xdr:rowOff>
    </xdr:from>
    <xdr:to>
      <xdr:col>14</xdr:col>
      <xdr:colOff>260611</xdr:colOff>
      <xdr:row>294</xdr:row>
      <xdr:rowOff>133349</xdr:rowOff>
    </xdr:to>
    <xdr:sp macro="" textlink="">
      <xdr:nvSpPr>
        <xdr:cNvPr id="191" name="سهم للأسفل 190">
          <a:extLst>
            <a:ext uri="{FF2B5EF4-FFF2-40B4-BE49-F238E27FC236}">
              <a16:creationId xmlns:a16="http://schemas.microsoft.com/office/drawing/2014/main" xmlns="" id="{00000000-0008-0000-0300-00000F000000}"/>
            </a:ext>
          </a:extLst>
        </xdr:cNvPr>
        <xdr:cNvSpPr/>
      </xdr:nvSpPr>
      <xdr:spPr>
        <a:xfrm rot="16200000" flipV="1">
          <a:off x="11225805336" y="73278110"/>
          <a:ext cx="201542"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294</xdr:row>
      <xdr:rowOff>45885</xdr:rowOff>
    </xdr:from>
    <xdr:to>
      <xdr:col>17</xdr:col>
      <xdr:colOff>247650</xdr:colOff>
      <xdr:row>294</xdr:row>
      <xdr:rowOff>180974</xdr:rowOff>
    </xdr:to>
    <xdr:sp macro="" textlink="">
      <xdr:nvSpPr>
        <xdr:cNvPr id="192" name="سهم للأسفل 191">
          <a:extLst>
            <a:ext uri="{FF2B5EF4-FFF2-40B4-BE49-F238E27FC236}">
              <a16:creationId xmlns:a16="http://schemas.microsoft.com/office/drawing/2014/main" xmlns="" id="{00000000-0008-0000-0300-000009000000}"/>
            </a:ext>
          </a:extLst>
        </xdr:cNvPr>
        <xdr:cNvSpPr/>
      </xdr:nvSpPr>
      <xdr:spPr>
        <a:xfrm rot="16200000">
          <a:off x="11225016368" y="73365442"/>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299</xdr:row>
      <xdr:rowOff>188981</xdr:rowOff>
    </xdr:from>
    <xdr:to>
      <xdr:col>14</xdr:col>
      <xdr:colOff>231088</xdr:colOff>
      <xdr:row>300</xdr:row>
      <xdr:rowOff>161925</xdr:rowOff>
    </xdr:to>
    <xdr:sp macro="" textlink="">
      <xdr:nvSpPr>
        <xdr:cNvPr id="193" name="سهم للأسفل 192">
          <a:extLst>
            <a:ext uri="{FF2B5EF4-FFF2-40B4-BE49-F238E27FC236}">
              <a16:creationId xmlns:a16="http://schemas.microsoft.com/office/drawing/2014/main" xmlns="" id="{00000000-0008-0000-0300-00000F000000}"/>
            </a:ext>
          </a:extLst>
        </xdr:cNvPr>
        <xdr:cNvSpPr/>
      </xdr:nvSpPr>
      <xdr:spPr>
        <a:xfrm rot="16200000" flipV="1">
          <a:off x="11225801046" y="74969272"/>
          <a:ext cx="230119"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299</xdr:row>
      <xdr:rowOff>183201</xdr:rowOff>
    </xdr:from>
    <xdr:to>
      <xdr:col>17</xdr:col>
      <xdr:colOff>219075</xdr:colOff>
      <xdr:row>300</xdr:row>
      <xdr:rowOff>161925</xdr:rowOff>
    </xdr:to>
    <xdr:sp macro="" textlink="">
      <xdr:nvSpPr>
        <xdr:cNvPr id="194" name="سهم للأسفل 193">
          <a:extLst>
            <a:ext uri="{FF2B5EF4-FFF2-40B4-BE49-F238E27FC236}">
              <a16:creationId xmlns:a16="http://schemas.microsoft.com/office/drawing/2014/main" xmlns="" id="{00000000-0008-0000-0300-000009000000}"/>
            </a:ext>
          </a:extLst>
        </xdr:cNvPr>
        <xdr:cNvSpPr/>
      </xdr:nvSpPr>
      <xdr:spPr>
        <a:xfrm rot="16200000">
          <a:off x="11224967988" y="74979888"/>
          <a:ext cx="235899"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301</xdr:row>
      <xdr:rowOff>37037</xdr:rowOff>
    </xdr:from>
    <xdr:to>
      <xdr:col>16</xdr:col>
      <xdr:colOff>147635</xdr:colOff>
      <xdr:row>301</xdr:row>
      <xdr:rowOff>371475</xdr:rowOff>
    </xdr:to>
    <xdr:sp macro="" textlink="">
      <xdr:nvSpPr>
        <xdr:cNvPr id="195" name="سهم للأسفل 194"/>
        <xdr:cNvSpPr/>
      </xdr:nvSpPr>
      <xdr:spPr>
        <a:xfrm flipV="1">
          <a:off x="11225350615" y="75313112"/>
          <a:ext cx="233360" cy="210613"/>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275</xdr:row>
      <xdr:rowOff>164946</xdr:rowOff>
    </xdr:from>
    <xdr:to>
      <xdr:col>18</xdr:col>
      <xdr:colOff>9673</xdr:colOff>
      <xdr:row>276</xdr:row>
      <xdr:rowOff>95249</xdr:rowOff>
    </xdr:to>
    <xdr:sp macro="" textlink="">
      <xdr:nvSpPr>
        <xdr:cNvPr id="196" name="سهم للأسفل 195">
          <a:extLst>
            <a:ext uri="{FF2B5EF4-FFF2-40B4-BE49-F238E27FC236}">
              <a16:creationId xmlns:a16="http://schemas.microsoft.com/office/drawing/2014/main" xmlns="" id="{00000000-0008-0000-0300-000009000000}"/>
            </a:ext>
          </a:extLst>
        </xdr:cNvPr>
        <xdr:cNvSpPr/>
      </xdr:nvSpPr>
      <xdr:spPr>
        <a:xfrm rot="16200000">
          <a:off x="11224947239" y="68276634"/>
          <a:ext cx="187478"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282</xdr:row>
      <xdr:rowOff>9523</xdr:rowOff>
    </xdr:from>
    <xdr:to>
      <xdr:col>17</xdr:col>
      <xdr:colOff>257175</xdr:colOff>
      <xdr:row>282</xdr:row>
      <xdr:rowOff>190499</xdr:rowOff>
    </xdr:to>
    <xdr:sp macro="" textlink="">
      <xdr:nvSpPr>
        <xdr:cNvPr id="197" name="سهم للأسفل 196">
          <a:extLst>
            <a:ext uri="{FF2B5EF4-FFF2-40B4-BE49-F238E27FC236}">
              <a16:creationId xmlns:a16="http://schemas.microsoft.com/office/drawing/2014/main" xmlns="" id="{00000000-0008-0000-0300-000009000000}"/>
            </a:ext>
          </a:extLst>
        </xdr:cNvPr>
        <xdr:cNvSpPr/>
      </xdr:nvSpPr>
      <xdr:spPr>
        <a:xfrm rot="16200000">
          <a:off x="11224988305" y="69994818"/>
          <a:ext cx="152401"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276</xdr:row>
      <xdr:rowOff>35719</xdr:rowOff>
    </xdr:from>
    <xdr:to>
      <xdr:col>14</xdr:col>
      <xdr:colOff>252413</xdr:colOff>
      <xdr:row>276</xdr:row>
      <xdr:rowOff>155258</xdr:rowOff>
    </xdr:to>
    <xdr:sp macro="" textlink="">
      <xdr:nvSpPr>
        <xdr:cNvPr id="198" name="سهم للأسفل 197">
          <a:extLst>
            <a:ext uri="{FF2B5EF4-FFF2-40B4-BE49-F238E27FC236}">
              <a16:creationId xmlns:a16="http://schemas.microsoft.com/office/drawing/2014/main" xmlns="" id="{00000000-0008-0000-0300-00000F000000}"/>
            </a:ext>
          </a:extLst>
        </xdr:cNvPr>
        <xdr:cNvSpPr/>
      </xdr:nvSpPr>
      <xdr:spPr>
        <a:xfrm rot="16200000" flipV="1">
          <a:off x="11225864724" y="68349257"/>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319</xdr:row>
      <xdr:rowOff>23660</xdr:rowOff>
    </xdr:from>
    <xdr:to>
      <xdr:col>7</xdr:col>
      <xdr:colOff>349247</xdr:colOff>
      <xdr:row>319</xdr:row>
      <xdr:rowOff>114300</xdr:rowOff>
    </xdr:to>
    <xdr:sp macro="" textlink="">
      <xdr:nvSpPr>
        <xdr:cNvPr id="199" name="سهم للأسفل 198">
          <a:extLst>
            <a:ext uri="{FF2B5EF4-FFF2-40B4-BE49-F238E27FC236}">
              <a16:creationId xmlns:a16="http://schemas.microsoft.com/office/drawing/2014/main" xmlns="" id="{00000000-0008-0000-0300-000009000000}"/>
            </a:ext>
          </a:extLst>
        </xdr:cNvPr>
        <xdr:cNvSpPr/>
      </xdr:nvSpPr>
      <xdr:spPr>
        <a:xfrm rot="16200000">
          <a:off x="11230689340" y="79465373"/>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331</xdr:row>
      <xdr:rowOff>27061</xdr:rowOff>
    </xdr:from>
    <xdr:to>
      <xdr:col>4</xdr:col>
      <xdr:colOff>248703</xdr:colOff>
      <xdr:row>331</xdr:row>
      <xdr:rowOff>161925</xdr:rowOff>
    </xdr:to>
    <xdr:sp macro="" textlink="">
      <xdr:nvSpPr>
        <xdr:cNvPr id="200" name="سهم للأسفل 199">
          <a:extLst>
            <a:ext uri="{FF2B5EF4-FFF2-40B4-BE49-F238E27FC236}">
              <a16:creationId xmlns:a16="http://schemas.microsoft.com/office/drawing/2014/main" xmlns="" id="{00000000-0008-0000-0300-00000F000000}"/>
            </a:ext>
          </a:extLst>
        </xdr:cNvPr>
        <xdr:cNvSpPr/>
      </xdr:nvSpPr>
      <xdr:spPr>
        <a:xfrm rot="16200000" flipV="1">
          <a:off x="11231483429" y="82442354"/>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331</xdr:row>
      <xdr:rowOff>33184</xdr:rowOff>
    </xdr:from>
    <xdr:to>
      <xdr:col>7</xdr:col>
      <xdr:colOff>238125</xdr:colOff>
      <xdr:row>331</xdr:row>
      <xdr:rowOff>152399</xdr:rowOff>
    </xdr:to>
    <xdr:sp macro="" textlink="">
      <xdr:nvSpPr>
        <xdr:cNvPr id="201" name="سهم للأسفل 200">
          <a:extLst>
            <a:ext uri="{FF2B5EF4-FFF2-40B4-BE49-F238E27FC236}">
              <a16:creationId xmlns:a16="http://schemas.microsoft.com/office/drawing/2014/main" xmlns="" id="{00000000-0008-0000-0300-000009000000}"/>
            </a:ext>
          </a:extLst>
        </xdr:cNvPr>
        <xdr:cNvSpPr/>
      </xdr:nvSpPr>
      <xdr:spPr>
        <a:xfrm rot="16200000">
          <a:off x="11230673462" y="82440347"/>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313</xdr:row>
      <xdr:rowOff>8938</xdr:rowOff>
    </xdr:from>
    <xdr:to>
      <xdr:col>7</xdr:col>
      <xdr:colOff>338286</xdr:colOff>
      <xdr:row>313</xdr:row>
      <xdr:rowOff>118476</xdr:rowOff>
    </xdr:to>
    <xdr:sp macro="" textlink="">
      <xdr:nvSpPr>
        <xdr:cNvPr id="202" name="سهم للأسفل 201">
          <a:extLst>
            <a:ext uri="{FF2B5EF4-FFF2-40B4-BE49-F238E27FC236}">
              <a16:creationId xmlns:a16="http://schemas.microsoft.com/office/drawing/2014/main" xmlns="" id="{00000000-0008-0000-0300-000009000000}"/>
            </a:ext>
          </a:extLst>
        </xdr:cNvPr>
        <xdr:cNvSpPr/>
      </xdr:nvSpPr>
      <xdr:spPr>
        <a:xfrm rot="16200000">
          <a:off x="11230680608" y="7800349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318</xdr:row>
      <xdr:rowOff>184655</xdr:rowOff>
    </xdr:from>
    <xdr:to>
      <xdr:col>5</xdr:col>
      <xdr:colOff>187</xdr:colOff>
      <xdr:row>319</xdr:row>
      <xdr:rowOff>116620</xdr:rowOff>
    </xdr:to>
    <xdr:sp macro="" textlink="">
      <xdr:nvSpPr>
        <xdr:cNvPr id="203" name="سهم للأسفل 202">
          <a:extLst>
            <a:ext uri="{FF2B5EF4-FFF2-40B4-BE49-F238E27FC236}">
              <a16:creationId xmlns:a16="http://schemas.microsoft.com/office/drawing/2014/main" xmlns="" id="{00000000-0008-0000-0300-00000F000000}"/>
            </a:ext>
          </a:extLst>
        </xdr:cNvPr>
        <xdr:cNvSpPr/>
      </xdr:nvSpPr>
      <xdr:spPr>
        <a:xfrm rot="16200000" flipV="1">
          <a:off x="11231493614" y="79456904"/>
          <a:ext cx="122465"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325</xdr:row>
      <xdr:rowOff>55635</xdr:rowOff>
    </xdr:from>
    <xdr:to>
      <xdr:col>4</xdr:col>
      <xdr:colOff>248703</xdr:colOff>
      <xdr:row>325</xdr:row>
      <xdr:rowOff>161924</xdr:rowOff>
    </xdr:to>
    <xdr:sp macro="" textlink="">
      <xdr:nvSpPr>
        <xdr:cNvPr id="204" name="سهم للأسفل 203">
          <a:extLst>
            <a:ext uri="{FF2B5EF4-FFF2-40B4-BE49-F238E27FC236}">
              <a16:creationId xmlns:a16="http://schemas.microsoft.com/office/drawing/2014/main" xmlns="" id="{00000000-0008-0000-0300-00000F000000}"/>
            </a:ext>
          </a:extLst>
        </xdr:cNvPr>
        <xdr:cNvSpPr/>
      </xdr:nvSpPr>
      <xdr:spPr>
        <a:xfrm rot="16200000" flipV="1">
          <a:off x="11231507241" y="80989791"/>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325</xdr:row>
      <xdr:rowOff>42710</xdr:rowOff>
    </xdr:from>
    <xdr:to>
      <xdr:col>7</xdr:col>
      <xdr:colOff>243036</xdr:colOff>
      <xdr:row>325</xdr:row>
      <xdr:rowOff>171450</xdr:rowOff>
    </xdr:to>
    <xdr:sp macro="" textlink="">
      <xdr:nvSpPr>
        <xdr:cNvPr id="205" name="سهم للأسفل 204">
          <a:extLst>
            <a:ext uri="{FF2B5EF4-FFF2-40B4-BE49-F238E27FC236}">
              <a16:creationId xmlns:a16="http://schemas.microsoft.com/office/drawing/2014/main" xmlns="" id="{00000000-0008-0000-0300-000009000000}"/>
            </a:ext>
          </a:extLst>
        </xdr:cNvPr>
        <xdr:cNvSpPr/>
      </xdr:nvSpPr>
      <xdr:spPr>
        <a:xfrm rot="16200000">
          <a:off x="11230670175" y="80990924"/>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337</xdr:row>
      <xdr:rowOff>42710</xdr:rowOff>
    </xdr:from>
    <xdr:to>
      <xdr:col>7</xdr:col>
      <xdr:colOff>338286</xdr:colOff>
      <xdr:row>337</xdr:row>
      <xdr:rowOff>152248</xdr:rowOff>
    </xdr:to>
    <xdr:sp macro="" textlink="">
      <xdr:nvSpPr>
        <xdr:cNvPr id="206" name="سهم للأسفل 205">
          <a:extLst>
            <a:ext uri="{FF2B5EF4-FFF2-40B4-BE49-F238E27FC236}">
              <a16:creationId xmlns:a16="http://schemas.microsoft.com/office/drawing/2014/main" xmlns="" id="{00000000-0008-0000-0300-000009000000}"/>
            </a:ext>
          </a:extLst>
        </xdr:cNvPr>
        <xdr:cNvSpPr/>
      </xdr:nvSpPr>
      <xdr:spPr>
        <a:xfrm rot="16200000">
          <a:off x="11230680608" y="8386656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337</xdr:row>
      <xdr:rowOff>17536</xdr:rowOff>
    </xdr:from>
    <xdr:to>
      <xdr:col>4</xdr:col>
      <xdr:colOff>343953</xdr:colOff>
      <xdr:row>337</xdr:row>
      <xdr:rowOff>140001</xdr:rowOff>
    </xdr:to>
    <xdr:sp macro="" textlink="">
      <xdr:nvSpPr>
        <xdr:cNvPr id="207" name="سهم للأسفل 206">
          <a:extLst>
            <a:ext uri="{FF2B5EF4-FFF2-40B4-BE49-F238E27FC236}">
              <a16:creationId xmlns:a16="http://schemas.microsoft.com/office/drawing/2014/main" xmlns="" id="{00000000-0008-0000-0300-00000F000000}"/>
            </a:ext>
          </a:extLst>
        </xdr:cNvPr>
        <xdr:cNvSpPr/>
      </xdr:nvSpPr>
      <xdr:spPr>
        <a:xfrm rot="16200000" flipV="1">
          <a:off x="11231493181" y="8385182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338</xdr:row>
      <xdr:rowOff>83510</xdr:rowOff>
    </xdr:from>
    <xdr:to>
      <xdr:col>6</xdr:col>
      <xdr:colOff>146919</xdr:colOff>
      <xdr:row>338</xdr:row>
      <xdr:rowOff>363969</xdr:rowOff>
    </xdr:to>
    <xdr:sp macro="" textlink="">
      <xdr:nvSpPr>
        <xdr:cNvPr id="208" name="سهم للأسفل 207"/>
        <xdr:cNvSpPr/>
      </xdr:nvSpPr>
      <xdr:spPr>
        <a:xfrm flipV="1">
          <a:off x="11231009181" y="84179735"/>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313</xdr:row>
      <xdr:rowOff>13608</xdr:rowOff>
    </xdr:from>
    <xdr:to>
      <xdr:col>5</xdr:col>
      <xdr:colOff>7484</xdr:colOff>
      <xdr:row>313</xdr:row>
      <xdr:rowOff>133147</xdr:rowOff>
    </xdr:to>
    <xdr:sp macro="" textlink="">
      <xdr:nvSpPr>
        <xdr:cNvPr id="209" name="سهم للأسفل 208">
          <a:extLst>
            <a:ext uri="{FF2B5EF4-FFF2-40B4-BE49-F238E27FC236}">
              <a16:creationId xmlns:a16="http://schemas.microsoft.com/office/drawing/2014/main" xmlns="" id="{00000000-0008-0000-0300-00000F000000}"/>
            </a:ext>
          </a:extLst>
        </xdr:cNvPr>
        <xdr:cNvSpPr/>
      </xdr:nvSpPr>
      <xdr:spPr>
        <a:xfrm rot="16200000" flipV="1">
          <a:off x="11231493319" y="78012030"/>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319</xdr:row>
      <xdr:rowOff>23332</xdr:rowOff>
    </xdr:from>
    <xdr:to>
      <xdr:col>14</xdr:col>
      <xdr:colOff>233366</xdr:colOff>
      <xdr:row>319</xdr:row>
      <xdr:rowOff>142875</xdr:rowOff>
    </xdr:to>
    <xdr:sp macro="" textlink="">
      <xdr:nvSpPr>
        <xdr:cNvPr id="210" name="سهم للأسفل 209">
          <a:extLst>
            <a:ext uri="{FF2B5EF4-FFF2-40B4-BE49-F238E27FC236}">
              <a16:creationId xmlns:a16="http://schemas.microsoft.com/office/drawing/2014/main" xmlns="" id="{00000000-0008-0000-0300-00000F000000}"/>
            </a:ext>
          </a:extLst>
        </xdr:cNvPr>
        <xdr:cNvSpPr/>
      </xdr:nvSpPr>
      <xdr:spPr>
        <a:xfrm rot="16200000" flipV="1">
          <a:off x="11225845670" y="79519221"/>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325</xdr:row>
      <xdr:rowOff>22297</xdr:rowOff>
    </xdr:from>
    <xdr:to>
      <xdr:col>15</xdr:col>
      <xdr:colOff>1054</xdr:colOff>
      <xdr:row>325</xdr:row>
      <xdr:rowOff>142874</xdr:rowOff>
    </xdr:to>
    <xdr:sp macro="" textlink="">
      <xdr:nvSpPr>
        <xdr:cNvPr id="211" name="سهم للأسفل 210">
          <a:extLst>
            <a:ext uri="{FF2B5EF4-FFF2-40B4-BE49-F238E27FC236}">
              <a16:creationId xmlns:a16="http://schemas.microsoft.com/office/drawing/2014/main" xmlns="" id="{00000000-0008-0000-0300-00000F000000}"/>
            </a:ext>
          </a:extLst>
        </xdr:cNvPr>
        <xdr:cNvSpPr/>
      </xdr:nvSpPr>
      <xdr:spPr>
        <a:xfrm rot="16200000" flipV="1">
          <a:off x="11225827959" y="80949309"/>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325</xdr:row>
      <xdr:rowOff>28421</xdr:rowOff>
    </xdr:from>
    <xdr:to>
      <xdr:col>17</xdr:col>
      <xdr:colOff>266700</xdr:colOff>
      <xdr:row>325</xdr:row>
      <xdr:rowOff>171449</xdr:rowOff>
    </xdr:to>
    <xdr:sp macro="" textlink="">
      <xdr:nvSpPr>
        <xdr:cNvPr id="212" name="سهم للأسفل 211">
          <a:extLst>
            <a:ext uri="{FF2B5EF4-FFF2-40B4-BE49-F238E27FC236}">
              <a16:creationId xmlns:a16="http://schemas.microsoft.com/office/drawing/2014/main" xmlns="" id="{00000000-0008-0000-0300-000009000000}"/>
            </a:ext>
          </a:extLst>
        </xdr:cNvPr>
        <xdr:cNvSpPr/>
      </xdr:nvSpPr>
      <xdr:spPr>
        <a:xfrm rot="16200000">
          <a:off x="11224998111" y="80967185"/>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330</xdr:row>
      <xdr:rowOff>188982</xdr:rowOff>
    </xdr:from>
    <xdr:to>
      <xdr:col>14</xdr:col>
      <xdr:colOff>260611</xdr:colOff>
      <xdr:row>331</xdr:row>
      <xdr:rowOff>133349</xdr:rowOff>
    </xdr:to>
    <xdr:sp macro="" textlink="">
      <xdr:nvSpPr>
        <xdr:cNvPr id="213" name="سهم للأسفل 212">
          <a:extLst>
            <a:ext uri="{FF2B5EF4-FFF2-40B4-BE49-F238E27FC236}">
              <a16:creationId xmlns:a16="http://schemas.microsoft.com/office/drawing/2014/main" xmlns="" id="{00000000-0008-0000-0300-00000F000000}"/>
            </a:ext>
          </a:extLst>
        </xdr:cNvPr>
        <xdr:cNvSpPr/>
      </xdr:nvSpPr>
      <xdr:spPr>
        <a:xfrm rot="16200000" flipV="1">
          <a:off x="11225838673" y="82388773"/>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331</xdr:row>
      <xdr:rowOff>45885</xdr:rowOff>
    </xdr:from>
    <xdr:to>
      <xdr:col>17</xdr:col>
      <xdr:colOff>247650</xdr:colOff>
      <xdr:row>331</xdr:row>
      <xdr:rowOff>180974</xdr:rowOff>
    </xdr:to>
    <xdr:sp macro="" textlink="">
      <xdr:nvSpPr>
        <xdr:cNvPr id="214" name="سهم للأسفل 213">
          <a:extLst>
            <a:ext uri="{FF2B5EF4-FFF2-40B4-BE49-F238E27FC236}">
              <a16:creationId xmlns:a16="http://schemas.microsoft.com/office/drawing/2014/main" xmlns="" id="{00000000-0008-0000-0300-000009000000}"/>
            </a:ext>
          </a:extLst>
        </xdr:cNvPr>
        <xdr:cNvSpPr/>
      </xdr:nvSpPr>
      <xdr:spPr>
        <a:xfrm rot="16200000">
          <a:off x="11225016368" y="82442767"/>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336</xdr:row>
      <xdr:rowOff>188981</xdr:rowOff>
    </xdr:from>
    <xdr:to>
      <xdr:col>14</xdr:col>
      <xdr:colOff>231088</xdr:colOff>
      <xdr:row>337</xdr:row>
      <xdr:rowOff>161925</xdr:rowOff>
    </xdr:to>
    <xdr:sp macro="" textlink="">
      <xdr:nvSpPr>
        <xdr:cNvPr id="215" name="سهم للأسفل 214">
          <a:extLst>
            <a:ext uri="{FF2B5EF4-FFF2-40B4-BE49-F238E27FC236}">
              <a16:creationId xmlns:a16="http://schemas.microsoft.com/office/drawing/2014/main" xmlns="" id="{00000000-0008-0000-0300-00000F000000}"/>
            </a:ext>
          </a:extLst>
        </xdr:cNvPr>
        <xdr:cNvSpPr/>
      </xdr:nvSpPr>
      <xdr:spPr>
        <a:xfrm rot="16200000" flipV="1">
          <a:off x="11225834384" y="83879909"/>
          <a:ext cx="1634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336</xdr:row>
      <xdr:rowOff>183201</xdr:rowOff>
    </xdr:from>
    <xdr:to>
      <xdr:col>17</xdr:col>
      <xdr:colOff>219075</xdr:colOff>
      <xdr:row>337</xdr:row>
      <xdr:rowOff>161925</xdr:rowOff>
    </xdr:to>
    <xdr:sp macro="" textlink="">
      <xdr:nvSpPr>
        <xdr:cNvPr id="216" name="سهم للأسفل 215">
          <a:extLst>
            <a:ext uri="{FF2B5EF4-FFF2-40B4-BE49-F238E27FC236}">
              <a16:creationId xmlns:a16="http://schemas.microsoft.com/office/drawing/2014/main" xmlns="" id="{00000000-0008-0000-0300-000009000000}"/>
            </a:ext>
          </a:extLst>
        </xdr:cNvPr>
        <xdr:cNvSpPr/>
      </xdr:nvSpPr>
      <xdr:spPr>
        <a:xfrm rot="16200000">
          <a:off x="11225001326" y="83890525"/>
          <a:ext cx="1692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312</xdr:row>
      <xdr:rowOff>164946</xdr:rowOff>
    </xdr:from>
    <xdr:to>
      <xdr:col>18</xdr:col>
      <xdr:colOff>9673</xdr:colOff>
      <xdr:row>313</xdr:row>
      <xdr:rowOff>95249</xdr:rowOff>
    </xdr:to>
    <xdr:sp macro="" textlink="">
      <xdr:nvSpPr>
        <xdr:cNvPr id="217" name="سهم للأسفل 216">
          <a:extLst>
            <a:ext uri="{FF2B5EF4-FFF2-40B4-BE49-F238E27FC236}">
              <a16:creationId xmlns:a16="http://schemas.microsoft.com/office/drawing/2014/main" xmlns="" id="{00000000-0008-0000-0300-000009000000}"/>
            </a:ext>
          </a:extLst>
        </xdr:cNvPr>
        <xdr:cNvSpPr/>
      </xdr:nvSpPr>
      <xdr:spPr>
        <a:xfrm rot="16200000">
          <a:off x="11224980576" y="77996897"/>
          <a:ext cx="120803"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319</xdr:row>
      <xdr:rowOff>9523</xdr:rowOff>
    </xdr:from>
    <xdr:to>
      <xdr:col>17</xdr:col>
      <xdr:colOff>257175</xdr:colOff>
      <xdr:row>319</xdr:row>
      <xdr:rowOff>190499</xdr:rowOff>
    </xdr:to>
    <xdr:sp macro="" textlink="">
      <xdr:nvSpPr>
        <xdr:cNvPr id="218" name="سهم للأسفل 217">
          <a:extLst>
            <a:ext uri="{FF2B5EF4-FFF2-40B4-BE49-F238E27FC236}">
              <a16:creationId xmlns:a16="http://schemas.microsoft.com/office/drawing/2014/main" xmlns="" id="{00000000-0008-0000-0300-000009000000}"/>
            </a:ext>
          </a:extLst>
        </xdr:cNvPr>
        <xdr:cNvSpPr/>
      </xdr:nvSpPr>
      <xdr:spPr>
        <a:xfrm rot="16200000">
          <a:off x="11224974018" y="79524580"/>
          <a:ext cx="1809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313</xdr:row>
      <xdr:rowOff>35719</xdr:rowOff>
    </xdr:from>
    <xdr:to>
      <xdr:col>14</xdr:col>
      <xdr:colOff>252413</xdr:colOff>
      <xdr:row>313</xdr:row>
      <xdr:rowOff>155258</xdr:rowOff>
    </xdr:to>
    <xdr:sp macro="" textlink="">
      <xdr:nvSpPr>
        <xdr:cNvPr id="219" name="سهم للأسفل 218">
          <a:extLst>
            <a:ext uri="{FF2B5EF4-FFF2-40B4-BE49-F238E27FC236}">
              <a16:creationId xmlns:a16="http://schemas.microsoft.com/office/drawing/2014/main" xmlns="" id="{00000000-0008-0000-0300-00000F000000}"/>
            </a:ext>
          </a:extLst>
        </xdr:cNvPr>
        <xdr:cNvSpPr/>
      </xdr:nvSpPr>
      <xdr:spPr>
        <a:xfrm rot="16200000" flipV="1">
          <a:off x="11225864724" y="7803618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338</xdr:row>
      <xdr:rowOff>37037</xdr:rowOff>
    </xdr:from>
    <xdr:to>
      <xdr:col>16</xdr:col>
      <xdr:colOff>147635</xdr:colOff>
      <xdr:row>338</xdr:row>
      <xdr:rowOff>371475</xdr:rowOff>
    </xdr:to>
    <xdr:sp macro="" textlink="">
      <xdr:nvSpPr>
        <xdr:cNvPr id="220" name="سهم للأسفل 219"/>
        <xdr:cNvSpPr/>
      </xdr:nvSpPr>
      <xdr:spPr>
        <a:xfrm flipV="1">
          <a:off x="11225350615" y="84133262"/>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357</xdr:row>
      <xdr:rowOff>23660</xdr:rowOff>
    </xdr:from>
    <xdr:to>
      <xdr:col>7</xdr:col>
      <xdr:colOff>349247</xdr:colOff>
      <xdr:row>357</xdr:row>
      <xdr:rowOff>114300</xdr:rowOff>
    </xdr:to>
    <xdr:sp macro="" textlink="">
      <xdr:nvSpPr>
        <xdr:cNvPr id="221" name="سهم للأسفل 220">
          <a:extLst>
            <a:ext uri="{FF2B5EF4-FFF2-40B4-BE49-F238E27FC236}">
              <a16:creationId xmlns:a16="http://schemas.microsoft.com/office/drawing/2014/main" xmlns="" id="{00000000-0008-0000-0300-000009000000}"/>
            </a:ext>
          </a:extLst>
        </xdr:cNvPr>
        <xdr:cNvSpPr/>
      </xdr:nvSpPr>
      <xdr:spPr>
        <a:xfrm rot="16200000">
          <a:off x="11230689340" y="8894274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369</xdr:row>
      <xdr:rowOff>27061</xdr:rowOff>
    </xdr:from>
    <xdr:to>
      <xdr:col>4</xdr:col>
      <xdr:colOff>248703</xdr:colOff>
      <xdr:row>369</xdr:row>
      <xdr:rowOff>161925</xdr:rowOff>
    </xdr:to>
    <xdr:sp macro="" textlink="">
      <xdr:nvSpPr>
        <xdr:cNvPr id="222" name="سهم للأسفل 221">
          <a:extLst>
            <a:ext uri="{FF2B5EF4-FFF2-40B4-BE49-F238E27FC236}">
              <a16:creationId xmlns:a16="http://schemas.microsoft.com/office/drawing/2014/main" xmlns="" id="{00000000-0008-0000-0300-00000F000000}"/>
            </a:ext>
          </a:extLst>
        </xdr:cNvPr>
        <xdr:cNvSpPr/>
      </xdr:nvSpPr>
      <xdr:spPr>
        <a:xfrm rot="16200000" flipV="1">
          <a:off x="11231488191" y="92238817"/>
          <a:ext cx="125339"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369</xdr:row>
      <xdr:rowOff>33184</xdr:rowOff>
    </xdr:from>
    <xdr:to>
      <xdr:col>7</xdr:col>
      <xdr:colOff>238125</xdr:colOff>
      <xdr:row>369</xdr:row>
      <xdr:rowOff>152399</xdr:rowOff>
    </xdr:to>
    <xdr:sp macro="" textlink="">
      <xdr:nvSpPr>
        <xdr:cNvPr id="223" name="سهم للأسفل 222">
          <a:extLst>
            <a:ext uri="{FF2B5EF4-FFF2-40B4-BE49-F238E27FC236}">
              <a16:creationId xmlns:a16="http://schemas.microsoft.com/office/drawing/2014/main" xmlns="" id="{00000000-0008-0000-0300-000009000000}"/>
            </a:ext>
          </a:extLst>
        </xdr:cNvPr>
        <xdr:cNvSpPr/>
      </xdr:nvSpPr>
      <xdr:spPr>
        <a:xfrm rot="16200000">
          <a:off x="11230673462" y="9224157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351</xdr:row>
      <xdr:rowOff>8938</xdr:rowOff>
    </xdr:from>
    <xdr:to>
      <xdr:col>7</xdr:col>
      <xdr:colOff>338286</xdr:colOff>
      <xdr:row>351</xdr:row>
      <xdr:rowOff>118476</xdr:rowOff>
    </xdr:to>
    <xdr:sp macro="" textlink="">
      <xdr:nvSpPr>
        <xdr:cNvPr id="224" name="سهم للأسفل 223">
          <a:extLst>
            <a:ext uri="{FF2B5EF4-FFF2-40B4-BE49-F238E27FC236}">
              <a16:creationId xmlns:a16="http://schemas.microsoft.com/office/drawing/2014/main" xmlns="" id="{00000000-0008-0000-0300-000009000000}"/>
            </a:ext>
          </a:extLst>
        </xdr:cNvPr>
        <xdr:cNvSpPr/>
      </xdr:nvSpPr>
      <xdr:spPr>
        <a:xfrm rot="16200000">
          <a:off x="11230680608" y="8731894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356</xdr:row>
      <xdr:rowOff>184655</xdr:rowOff>
    </xdr:from>
    <xdr:to>
      <xdr:col>5</xdr:col>
      <xdr:colOff>187</xdr:colOff>
      <xdr:row>357</xdr:row>
      <xdr:rowOff>116620</xdr:rowOff>
    </xdr:to>
    <xdr:sp macro="" textlink="">
      <xdr:nvSpPr>
        <xdr:cNvPr id="225" name="سهم للأسفل 224">
          <a:extLst>
            <a:ext uri="{FF2B5EF4-FFF2-40B4-BE49-F238E27FC236}">
              <a16:creationId xmlns:a16="http://schemas.microsoft.com/office/drawing/2014/main" xmlns="" id="{00000000-0008-0000-0300-00000F000000}"/>
            </a:ext>
          </a:extLst>
        </xdr:cNvPr>
        <xdr:cNvSpPr/>
      </xdr:nvSpPr>
      <xdr:spPr>
        <a:xfrm rot="16200000" flipV="1">
          <a:off x="11231460277" y="88900941"/>
          <a:ext cx="189140"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363</xdr:row>
      <xdr:rowOff>55635</xdr:rowOff>
    </xdr:from>
    <xdr:to>
      <xdr:col>4</xdr:col>
      <xdr:colOff>248703</xdr:colOff>
      <xdr:row>363</xdr:row>
      <xdr:rowOff>161924</xdr:rowOff>
    </xdr:to>
    <xdr:sp macro="" textlink="">
      <xdr:nvSpPr>
        <xdr:cNvPr id="226" name="سهم للأسفل 225">
          <a:extLst>
            <a:ext uri="{FF2B5EF4-FFF2-40B4-BE49-F238E27FC236}">
              <a16:creationId xmlns:a16="http://schemas.microsoft.com/office/drawing/2014/main" xmlns="" id="{00000000-0008-0000-0300-00000F000000}"/>
            </a:ext>
          </a:extLst>
        </xdr:cNvPr>
        <xdr:cNvSpPr/>
      </xdr:nvSpPr>
      <xdr:spPr>
        <a:xfrm rot="16200000" flipV="1">
          <a:off x="11231512004" y="90624328"/>
          <a:ext cx="96764"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363</xdr:row>
      <xdr:rowOff>42710</xdr:rowOff>
    </xdr:from>
    <xdr:to>
      <xdr:col>7</xdr:col>
      <xdr:colOff>243036</xdr:colOff>
      <xdr:row>363</xdr:row>
      <xdr:rowOff>171450</xdr:rowOff>
    </xdr:to>
    <xdr:sp macro="" textlink="">
      <xdr:nvSpPr>
        <xdr:cNvPr id="227" name="سهم للأسفل 226">
          <a:extLst>
            <a:ext uri="{FF2B5EF4-FFF2-40B4-BE49-F238E27FC236}">
              <a16:creationId xmlns:a16="http://schemas.microsoft.com/office/drawing/2014/main" xmlns="" id="{00000000-0008-0000-0300-000009000000}"/>
            </a:ext>
          </a:extLst>
        </xdr:cNvPr>
        <xdr:cNvSpPr/>
      </xdr:nvSpPr>
      <xdr:spPr>
        <a:xfrm rot="16200000">
          <a:off x="11230679700" y="90620699"/>
          <a:ext cx="10969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375</xdr:row>
      <xdr:rowOff>42710</xdr:rowOff>
    </xdr:from>
    <xdr:to>
      <xdr:col>7</xdr:col>
      <xdr:colOff>338286</xdr:colOff>
      <xdr:row>375</xdr:row>
      <xdr:rowOff>152248</xdr:rowOff>
    </xdr:to>
    <xdr:sp macro="" textlink="">
      <xdr:nvSpPr>
        <xdr:cNvPr id="228" name="سهم للأسفل 227">
          <a:extLst>
            <a:ext uri="{FF2B5EF4-FFF2-40B4-BE49-F238E27FC236}">
              <a16:creationId xmlns:a16="http://schemas.microsoft.com/office/drawing/2014/main" xmlns="" id="{00000000-0008-0000-0300-000009000000}"/>
            </a:ext>
          </a:extLst>
        </xdr:cNvPr>
        <xdr:cNvSpPr/>
      </xdr:nvSpPr>
      <xdr:spPr>
        <a:xfrm rot="16200000">
          <a:off x="11230680608" y="9382971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375</xdr:row>
      <xdr:rowOff>17536</xdr:rowOff>
    </xdr:from>
    <xdr:to>
      <xdr:col>4</xdr:col>
      <xdr:colOff>343953</xdr:colOff>
      <xdr:row>375</xdr:row>
      <xdr:rowOff>140001</xdr:rowOff>
    </xdr:to>
    <xdr:sp macro="" textlink="">
      <xdr:nvSpPr>
        <xdr:cNvPr id="229" name="سهم للأسفل 228">
          <a:extLst>
            <a:ext uri="{FF2B5EF4-FFF2-40B4-BE49-F238E27FC236}">
              <a16:creationId xmlns:a16="http://schemas.microsoft.com/office/drawing/2014/main" xmlns="" id="{00000000-0008-0000-0300-00000F000000}"/>
            </a:ext>
          </a:extLst>
        </xdr:cNvPr>
        <xdr:cNvSpPr/>
      </xdr:nvSpPr>
      <xdr:spPr>
        <a:xfrm rot="16200000" flipV="1">
          <a:off x="11231493181" y="9381497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376</xdr:row>
      <xdr:rowOff>83510</xdr:rowOff>
    </xdr:from>
    <xdr:to>
      <xdr:col>6</xdr:col>
      <xdr:colOff>146919</xdr:colOff>
      <xdr:row>376</xdr:row>
      <xdr:rowOff>363969</xdr:rowOff>
    </xdr:to>
    <xdr:sp macro="" textlink="">
      <xdr:nvSpPr>
        <xdr:cNvPr id="230" name="سهم للأسفل 229"/>
        <xdr:cNvSpPr/>
      </xdr:nvSpPr>
      <xdr:spPr>
        <a:xfrm flipV="1">
          <a:off x="11231009181" y="94200035"/>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351</xdr:row>
      <xdr:rowOff>13608</xdr:rowOff>
    </xdr:from>
    <xdr:to>
      <xdr:col>5</xdr:col>
      <xdr:colOff>7484</xdr:colOff>
      <xdr:row>351</xdr:row>
      <xdr:rowOff>133147</xdr:rowOff>
    </xdr:to>
    <xdr:sp macro="" textlink="">
      <xdr:nvSpPr>
        <xdr:cNvPr id="231" name="سهم للأسفل 230">
          <a:extLst>
            <a:ext uri="{FF2B5EF4-FFF2-40B4-BE49-F238E27FC236}">
              <a16:creationId xmlns:a16="http://schemas.microsoft.com/office/drawing/2014/main" xmlns="" id="{00000000-0008-0000-0300-00000F000000}"/>
            </a:ext>
          </a:extLst>
        </xdr:cNvPr>
        <xdr:cNvSpPr/>
      </xdr:nvSpPr>
      <xdr:spPr>
        <a:xfrm rot="16200000" flipV="1">
          <a:off x="11231493319" y="87327480"/>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357</xdr:row>
      <xdr:rowOff>23332</xdr:rowOff>
    </xdr:from>
    <xdr:to>
      <xdr:col>14</xdr:col>
      <xdr:colOff>233366</xdr:colOff>
      <xdr:row>357</xdr:row>
      <xdr:rowOff>142875</xdr:rowOff>
    </xdr:to>
    <xdr:sp macro="" textlink="">
      <xdr:nvSpPr>
        <xdr:cNvPr id="232" name="سهم للأسفل 231">
          <a:extLst>
            <a:ext uri="{FF2B5EF4-FFF2-40B4-BE49-F238E27FC236}">
              <a16:creationId xmlns:a16="http://schemas.microsoft.com/office/drawing/2014/main" xmlns="" id="{00000000-0008-0000-0300-00000F000000}"/>
            </a:ext>
          </a:extLst>
        </xdr:cNvPr>
        <xdr:cNvSpPr/>
      </xdr:nvSpPr>
      <xdr:spPr>
        <a:xfrm rot="16200000" flipV="1">
          <a:off x="11225845670" y="8899659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363</xdr:row>
      <xdr:rowOff>22297</xdr:rowOff>
    </xdr:from>
    <xdr:to>
      <xdr:col>15</xdr:col>
      <xdr:colOff>1054</xdr:colOff>
      <xdr:row>363</xdr:row>
      <xdr:rowOff>142874</xdr:rowOff>
    </xdr:to>
    <xdr:sp macro="" textlink="">
      <xdr:nvSpPr>
        <xdr:cNvPr id="233" name="سهم للأسفل 232">
          <a:extLst>
            <a:ext uri="{FF2B5EF4-FFF2-40B4-BE49-F238E27FC236}">
              <a16:creationId xmlns:a16="http://schemas.microsoft.com/office/drawing/2014/main" xmlns="" id="{00000000-0008-0000-0300-00000F000000}"/>
            </a:ext>
          </a:extLst>
        </xdr:cNvPr>
        <xdr:cNvSpPr/>
      </xdr:nvSpPr>
      <xdr:spPr>
        <a:xfrm rot="16200000" flipV="1">
          <a:off x="11225827959" y="90588609"/>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363</xdr:row>
      <xdr:rowOff>28421</xdr:rowOff>
    </xdr:from>
    <xdr:to>
      <xdr:col>17</xdr:col>
      <xdr:colOff>266700</xdr:colOff>
      <xdr:row>363</xdr:row>
      <xdr:rowOff>171449</xdr:rowOff>
    </xdr:to>
    <xdr:sp macro="" textlink="">
      <xdr:nvSpPr>
        <xdr:cNvPr id="234" name="سهم للأسفل 233">
          <a:extLst>
            <a:ext uri="{FF2B5EF4-FFF2-40B4-BE49-F238E27FC236}">
              <a16:creationId xmlns:a16="http://schemas.microsoft.com/office/drawing/2014/main" xmlns="" id="{00000000-0008-0000-0300-000009000000}"/>
            </a:ext>
          </a:extLst>
        </xdr:cNvPr>
        <xdr:cNvSpPr/>
      </xdr:nvSpPr>
      <xdr:spPr>
        <a:xfrm rot="16200000">
          <a:off x="11225007636" y="90596960"/>
          <a:ext cx="12397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368</xdr:row>
      <xdr:rowOff>188982</xdr:rowOff>
    </xdr:from>
    <xdr:to>
      <xdr:col>14</xdr:col>
      <xdr:colOff>260611</xdr:colOff>
      <xdr:row>369</xdr:row>
      <xdr:rowOff>133349</xdr:rowOff>
    </xdr:to>
    <xdr:sp macro="" textlink="">
      <xdr:nvSpPr>
        <xdr:cNvPr id="235" name="سهم للأسفل 234">
          <a:extLst>
            <a:ext uri="{FF2B5EF4-FFF2-40B4-BE49-F238E27FC236}">
              <a16:creationId xmlns:a16="http://schemas.microsoft.com/office/drawing/2014/main" xmlns="" id="{00000000-0008-0000-0300-00000F000000}"/>
            </a:ext>
          </a:extLst>
        </xdr:cNvPr>
        <xdr:cNvSpPr/>
      </xdr:nvSpPr>
      <xdr:spPr>
        <a:xfrm rot="16200000" flipV="1">
          <a:off x="11225805336" y="92156660"/>
          <a:ext cx="201542"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369</xdr:row>
      <xdr:rowOff>45885</xdr:rowOff>
    </xdr:from>
    <xdr:to>
      <xdr:col>17</xdr:col>
      <xdr:colOff>247650</xdr:colOff>
      <xdr:row>369</xdr:row>
      <xdr:rowOff>180974</xdr:rowOff>
    </xdr:to>
    <xdr:sp macro="" textlink="">
      <xdr:nvSpPr>
        <xdr:cNvPr id="236" name="سهم للأسفل 235">
          <a:extLst>
            <a:ext uri="{FF2B5EF4-FFF2-40B4-BE49-F238E27FC236}">
              <a16:creationId xmlns:a16="http://schemas.microsoft.com/office/drawing/2014/main" xmlns="" id="{00000000-0008-0000-0300-000009000000}"/>
            </a:ext>
          </a:extLst>
        </xdr:cNvPr>
        <xdr:cNvSpPr/>
      </xdr:nvSpPr>
      <xdr:spPr>
        <a:xfrm rot="16200000">
          <a:off x="11225030656" y="92229704"/>
          <a:ext cx="106514"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374</xdr:row>
      <xdr:rowOff>188981</xdr:rowOff>
    </xdr:from>
    <xdr:to>
      <xdr:col>14</xdr:col>
      <xdr:colOff>231088</xdr:colOff>
      <xdr:row>375</xdr:row>
      <xdr:rowOff>161925</xdr:rowOff>
    </xdr:to>
    <xdr:sp macro="" textlink="">
      <xdr:nvSpPr>
        <xdr:cNvPr id="237" name="سهم للأسفل 236">
          <a:extLst>
            <a:ext uri="{FF2B5EF4-FFF2-40B4-BE49-F238E27FC236}">
              <a16:creationId xmlns:a16="http://schemas.microsoft.com/office/drawing/2014/main" xmlns="" id="{00000000-0008-0000-0300-00000F000000}"/>
            </a:ext>
          </a:extLst>
        </xdr:cNvPr>
        <xdr:cNvSpPr/>
      </xdr:nvSpPr>
      <xdr:spPr>
        <a:xfrm rot="16200000" flipV="1">
          <a:off x="11225801046" y="93809722"/>
          <a:ext cx="230119"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374</xdr:row>
      <xdr:rowOff>183201</xdr:rowOff>
    </xdr:from>
    <xdr:to>
      <xdr:col>17</xdr:col>
      <xdr:colOff>219075</xdr:colOff>
      <xdr:row>375</xdr:row>
      <xdr:rowOff>161925</xdr:rowOff>
    </xdr:to>
    <xdr:sp macro="" textlink="">
      <xdr:nvSpPr>
        <xdr:cNvPr id="238" name="سهم للأسفل 237">
          <a:extLst>
            <a:ext uri="{FF2B5EF4-FFF2-40B4-BE49-F238E27FC236}">
              <a16:creationId xmlns:a16="http://schemas.microsoft.com/office/drawing/2014/main" xmlns="" id="{00000000-0008-0000-0300-000009000000}"/>
            </a:ext>
          </a:extLst>
        </xdr:cNvPr>
        <xdr:cNvSpPr/>
      </xdr:nvSpPr>
      <xdr:spPr>
        <a:xfrm rot="16200000">
          <a:off x="11224967988" y="93820338"/>
          <a:ext cx="235899"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376</xdr:row>
      <xdr:rowOff>37037</xdr:rowOff>
    </xdr:from>
    <xdr:to>
      <xdr:col>16</xdr:col>
      <xdr:colOff>147635</xdr:colOff>
      <xdr:row>376</xdr:row>
      <xdr:rowOff>371475</xdr:rowOff>
    </xdr:to>
    <xdr:sp macro="" textlink="">
      <xdr:nvSpPr>
        <xdr:cNvPr id="239" name="سهم للأسفل 238"/>
        <xdr:cNvSpPr/>
      </xdr:nvSpPr>
      <xdr:spPr>
        <a:xfrm flipV="1">
          <a:off x="11225350615" y="94153562"/>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350</xdr:row>
      <xdr:rowOff>164946</xdr:rowOff>
    </xdr:from>
    <xdr:to>
      <xdr:col>18</xdr:col>
      <xdr:colOff>9673</xdr:colOff>
      <xdr:row>351</xdr:row>
      <xdr:rowOff>95249</xdr:rowOff>
    </xdr:to>
    <xdr:sp macro="" textlink="">
      <xdr:nvSpPr>
        <xdr:cNvPr id="240" name="سهم للأسفل 239">
          <a:extLst>
            <a:ext uri="{FF2B5EF4-FFF2-40B4-BE49-F238E27FC236}">
              <a16:creationId xmlns:a16="http://schemas.microsoft.com/office/drawing/2014/main" xmlns="" id="{00000000-0008-0000-0300-000009000000}"/>
            </a:ext>
          </a:extLst>
        </xdr:cNvPr>
        <xdr:cNvSpPr/>
      </xdr:nvSpPr>
      <xdr:spPr>
        <a:xfrm rot="16200000">
          <a:off x="11224947239" y="87279009"/>
          <a:ext cx="187478"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357</xdr:row>
      <xdr:rowOff>9523</xdr:rowOff>
    </xdr:from>
    <xdr:to>
      <xdr:col>17</xdr:col>
      <xdr:colOff>257175</xdr:colOff>
      <xdr:row>357</xdr:row>
      <xdr:rowOff>190499</xdr:rowOff>
    </xdr:to>
    <xdr:sp macro="" textlink="">
      <xdr:nvSpPr>
        <xdr:cNvPr id="241" name="سهم للأسفل 240">
          <a:extLst>
            <a:ext uri="{FF2B5EF4-FFF2-40B4-BE49-F238E27FC236}">
              <a16:creationId xmlns:a16="http://schemas.microsoft.com/office/drawing/2014/main" xmlns="" id="{00000000-0008-0000-0300-000009000000}"/>
            </a:ext>
          </a:extLst>
        </xdr:cNvPr>
        <xdr:cNvSpPr/>
      </xdr:nvSpPr>
      <xdr:spPr>
        <a:xfrm rot="16200000">
          <a:off x="11224993068" y="88982905"/>
          <a:ext cx="1428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351</xdr:row>
      <xdr:rowOff>35719</xdr:rowOff>
    </xdr:from>
    <xdr:to>
      <xdr:col>14</xdr:col>
      <xdr:colOff>252413</xdr:colOff>
      <xdr:row>351</xdr:row>
      <xdr:rowOff>155258</xdr:rowOff>
    </xdr:to>
    <xdr:sp macro="" textlink="">
      <xdr:nvSpPr>
        <xdr:cNvPr id="242" name="سهم للأسفل 241">
          <a:extLst>
            <a:ext uri="{FF2B5EF4-FFF2-40B4-BE49-F238E27FC236}">
              <a16:creationId xmlns:a16="http://schemas.microsoft.com/office/drawing/2014/main" xmlns="" id="{00000000-0008-0000-0300-00000F000000}"/>
            </a:ext>
          </a:extLst>
        </xdr:cNvPr>
        <xdr:cNvSpPr/>
      </xdr:nvSpPr>
      <xdr:spPr>
        <a:xfrm rot="16200000" flipV="1">
          <a:off x="11225864724" y="8735163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396</xdr:row>
      <xdr:rowOff>23660</xdr:rowOff>
    </xdr:from>
    <xdr:to>
      <xdr:col>7</xdr:col>
      <xdr:colOff>349247</xdr:colOff>
      <xdr:row>396</xdr:row>
      <xdr:rowOff>114300</xdr:rowOff>
    </xdr:to>
    <xdr:sp macro="" textlink="">
      <xdr:nvSpPr>
        <xdr:cNvPr id="243" name="سهم للأسفل 242">
          <a:extLst>
            <a:ext uri="{FF2B5EF4-FFF2-40B4-BE49-F238E27FC236}">
              <a16:creationId xmlns:a16="http://schemas.microsoft.com/office/drawing/2014/main" xmlns="" id="{00000000-0008-0000-0300-000009000000}"/>
            </a:ext>
          </a:extLst>
        </xdr:cNvPr>
        <xdr:cNvSpPr/>
      </xdr:nvSpPr>
      <xdr:spPr>
        <a:xfrm rot="16200000">
          <a:off x="11230689340" y="98743973"/>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408</xdr:row>
      <xdr:rowOff>27061</xdr:rowOff>
    </xdr:from>
    <xdr:to>
      <xdr:col>4</xdr:col>
      <xdr:colOff>248703</xdr:colOff>
      <xdr:row>408</xdr:row>
      <xdr:rowOff>161925</xdr:rowOff>
    </xdr:to>
    <xdr:sp macro="" textlink="">
      <xdr:nvSpPr>
        <xdr:cNvPr id="244" name="سهم للأسفل 243">
          <a:extLst>
            <a:ext uri="{FF2B5EF4-FFF2-40B4-BE49-F238E27FC236}">
              <a16:creationId xmlns:a16="http://schemas.microsoft.com/office/drawing/2014/main" xmlns="" id="{00000000-0008-0000-0300-00000F000000}"/>
            </a:ext>
          </a:extLst>
        </xdr:cNvPr>
        <xdr:cNvSpPr/>
      </xdr:nvSpPr>
      <xdr:spPr>
        <a:xfrm rot="16200000" flipV="1">
          <a:off x="11231488191" y="102040042"/>
          <a:ext cx="125339"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408</xdr:row>
      <xdr:rowOff>33184</xdr:rowOff>
    </xdr:from>
    <xdr:to>
      <xdr:col>7</xdr:col>
      <xdr:colOff>238125</xdr:colOff>
      <xdr:row>408</xdr:row>
      <xdr:rowOff>152399</xdr:rowOff>
    </xdr:to>
    <xdr:sp macro="" textlink="">
      <xdr:nvSpPr>
        <xdr:cNvPr id="245" name="سهم للأسفل 244">
          <a:extLst>
            <a:ext uri="{FF2B5EF4-FFF2-40B4-BE49-F238E27FC236}">
              <a16:creationId xmlns:a16="http://schemas.microsoft.com/office/drawing/2014/main" xmlns="" id="{00000000-0008-0000-0300-000009000000}"/>
            </a:ext>
          </a:extLst>
        </xdr:cNvPr>
        <xdr:cNvSpPr/>
      </xdr:nvSpPr>
      <xdr:spPr>
        <a:xfrm rot="16200000">
          <a:off x="11230673462" y="102042797"/>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390</xdr:row>
      <xdr:rowOff>8938</xdr:rowOff>
    </xdr:from>
    <xdr:to>
      <xdr:col>7</xdr:col>
      <xdr:colOff>338286</xdr:colOff>
      <xdr:row>390</xdr:row>
      <xdr:rowOff>118476</xdr:rowOff>
    </xdr:to>
    <xdr:sp macro="" textlink="">
      <xdr:nvSpPr>
        <xdr:cNvPr id="246" name="سهم للأسفل 245">
          <a:extLst>
            <a:ext uri="{FF2B5EF4-FFF2-40B4-BE49-F238E27FC236}">
              <a16:creationId xmlns:a16="http://schemas.microsoft.com/office/drawing/2014/main" xmlns="" id="{00000000-0008-0000-0300-000009000000}"/>
            </a:ext>
          </a:extLst>
        </xdr:cNvPr>
        <xdr:cNvSpPr/>
      </xdr:nvSpPr>
      <xdr:spPr>
        <a:xfrm rot="16200000">
          <a:off x="11230680608" y="97120169"/>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395</xdr:row>
      <xdr:rowOff>184655</xdr:rowOff>
    </xdr:from>
    <xdr:to>
      <xdr:col>5</xdr:col>
      <xdr:colOff>187</xdr:colOff>
      <xdr:row>396</xdr:row>
      <xdr:rowOff>116620</xdr:rowOff>
    </xdr:to>
    <xdr:sp macro="" textlink="">
      <xdr:nvSpPr>
        <xdr:cNvPr id="247" name="سهم للأسفل 246">
          <a:extLst>
            <a:ext uri="{FF2B5EF4-FFF2-40B4-BE49-F238E27FC236}">
              <a16:creationId xmlns:a16="http://schemas.microsoft.com/office/drawing/2014/main" xmlns="" id="{00000000-0008-0000-0300-00000F000000}"/>
            </a:ext>
          </a:extLst>
        </xdr:cNvPr>
        <xdr:cNvSpPr/>
      </xdr:nvSpPr>
      <xdr:spPr>
        <a:xfrm rot="16200000" flipV="1">
          <a:off x="11231460277" y="98702166"/>
          <a:ext cx="189140"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402</xdr:row>
      <xdr:rowOff>55635</xdr:rowOff>
    </xdr:from>
    <xdr:to>
      <xdr:col>4</xdr:col>
      <xdr:colOff>248703</xdr:colOff>
      <xdr:row>402</xdr:row>
      <xdr:rowOff>161924</xdr:rowOff>
    </xdr:to>
    <xdr:sp macro="" textlink="">
      <xdr:nvSpPr>
        <xdr:cNvPr id="248" name="سهم للأسفل 247">
          <a:extLst>
            <a:ext uri="{FF2B5EF4-FFF2-40B4-BE49-F238E27FC236}">
              <a16:creationId xmlns:a16="http://schemas.microsoft.com/office/drawing/2014/main" xmlns="" id="{00000000-0008-0000-0300-00000F000000}"/>
            </a:ext>
          </a:extLst>
        </xdr:cNvPr>
        <xdr:cNvSpPr/>
      </xdr:nvSpPr>
      <xdr:spPr>
        <a:xfrm rot="16200000" flipV="1">
          <a:off x="11231512004" y="100425553"/>
          <a:ext cx="96764"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402</xdr:row>
      <xdr:rowOff>42710</xdr:rowOff>
    </xdr:from>
    <xdr:to>
      <xdr:col>7</xdr:col>
      <xdr:colOff>243036</xdr:colOff>
      <xdr:row>402</xdr:row>
      <xdr:rowOff>171450</xdr:rowOff>
    </xdr:to>
    <xdr:sp macro="" textlink="">
      <xdr:nvSpPr>
        <xdr:cNvPr id="249" name="سهم للأسفل 248">
          <a:extLst>
            <a:ext uri="{FF2B5EF4-FFF2-40B4-BE49-F238E27FC236}">
              <a16:creationId xmlns:a16="http://schemas.microsoft.com/office/drawing/2014/main" xmlns="" id="{00000000-0008-0000-0300-000009000000}"/>
            </a:ext>
          </a:extLst>
        </xdr:cNvPr>
        <xdr:cNvSpPr/>
      </xdr:nvSpPr>
      <xdr:spPr>
        <a:xfrm rot="16200000">
          <a:off x="11230679700" y="100421924"/>
          <a:ext cx="10969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414</xdr:row>
      <xdr:rowOff>42710</xdr:rowOff>
    </xdr:from>
    <xdr:to>
      <xdr:col>7</xdr:col>
      <xdr:colOff>338286</xdr:colOff>
      <xdr:row>414</xdr:row>
      <xdr:rowOff>152248</xdr:rowOff>
    </xdr:to>
    <xdr:sp macro="" textlink="">
      <xdr:nvSpPr>
        <xdr:cNvPr id="250" name="سهم للأسفل 249">
          <a:extLst>
            <a:ext uri="{FF2B5EF4-FFF2-40B4-BE49-F238E27FC236}">
              <a16:creationId xmlns:a16="http://schemas.microsoft.com/office/drawing/2014/main" xmlns="" id="{00000000-0008-0000-0300-000009000000}"/>
            </a:ext>
          </a:extLst>
        </xdr:cNvPr>
        <xdr:cNvSpPr/>
      </xdr:nvSpPr>
      <xdr:spPr>
        <a:xfrm rot="16200000">
          <a:off x="11230680608" y="103630941"/>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414</xdr:row>
      <xdr:rowOff>17536</xdr:rowOff>
    </xdr:from>
    <xdr:to>
      <xdr:col>4</xdr:col>
      <xdr:colOff>343953</xdr:colOff>
      <xdr:row>414</xdr:row>
      <xdr:rowOff>140001</xdr:rowOff>
    </xdr:to>
    <xdr:sp macro="" textlink="">
      <xdr:nvSpPr>
        <xdr:cNvPr id="251" name="سهم للأسفل 250">
          <a:extLst>
            <a:ext uri="{FF2B5EF4-FFF2-40B4-BE49-F238E27FC236}">
              <a16:creationId xmlns:a16="http://schemas.microsoft.com/office/drawing/2014/main" xmlns="" id="{00000000-0008-0000-0300-00000F000000}"/>
            </a:ext>
          </a:extLst>
        </xdr:cNvPr>
        <xdr:cNvSpPr/>
      </xdr:nvSpPr>
      <xdr:spPr>
        <a:xfrm rot="16200000" flipV="1">
          <a:off x="11231493181" y="103616202"/>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415</xdr:row>
      <xdr:rowOff>83510</xdr:rowOff>
    </xdr:from>
    <xdr:to>
      <xdr:col>6</xdr:col>
      <xdr:colOff>146919</xdr:colOff>
      <xdr:row>415</xdr:row>
      <xdr:rowOff>363969</xdr:rowOff>
    </xdr:to>
    <xdr:sp macro="" textlink="">
      <xdr:nvSpPr>
        <xdr:cNvPr id="252" name="سهم للأسفل 251"/>
        <xdr:cNvSpPr/>
      </xdr:nvSpPr>
      <xdr:spPr>
        <a:xfrm flipV="1">
          <a:off x="11231009181" y="104001260"/>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390</xdr:row>
      <xdr:rowOff>13608</xdr:rowOff>
    </xdr:from>
    <xdr:to>
      <xdr:col>5</xdr:col>
      <xdr:colOff>7484</xdr:colOff>
      <xdr:row>390</xdr:row>
      <xdr:rowOff>133147</xdr:rowOff>
    </xdr:to>
    <xdr:sp macro="" textlink="">
      <xdr:nvSpPr>
        <xdr:cNvPr id="253" name="سهم للأسفل 252">
          <a:extLst>
            <a:ext uri="{FF2B5EF4-FFF2-40B4-BE49-F238E27FC236}">
              <a16:creationId xmlns:a16="http://schemas.microsoft.com/office/drawing/2014/main" xmlns="" id="{00000000-0008-0000-0300-00000F000000}"/>
            </a:ext>
          </a:extLst>
        </xdr:cNvPr>
        <xdr:cNvSpPr/>
      </xdr:nvSpPr>
      <xdr:spPr>
        <a:xfrm rot="16200000" flipV="1">
          <a:off x="11231493319" y="97128705"/>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396</xdr:row>
      <xdr:rowOff>23332</xdr:rowOff>
    </xdr:from>
    <xdr:to>
      <xdr:col>14</xdr:col>
      <xdr:colOff>233366</xdr:colOff>
      <xdr:row>396</xdr:row>
      <xdr:rowOff>142875</xdr:rowOff>
    </xdr:to>
    <xdr:sp macro="" textlink="">
      <xdr:nvSpPr>
        <xdr:cNvPr id="254" name="سهم للأسفل 253">
          <a:extLst>
            <a:ext uri="{FF2B5EF4-FFF2-40B4-BE49-F238E27FC236}">
              <a16:creationId xmlns:a16="http://schemas.microsoft.com/office/drawing/2014/main" xmlns="" id="{00000000-0008-0000-0300-00000F000000}"/>
            </a:ext>
          </a:extLst>
        </xdr:cNvPr>
        <xdr:cNvSpPr/>
      </xdr:nvSpPr>
      <xdr:spPr>
        <a:xfrm rot="16200000" flipV="1">
          <a:off x="11225845670" y="98797821"/>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402</xdr:row>
      <xdr:rowOff>22297</xdr:rowOff>
    </xdr:from>
    <xdr:to>
      <xdr:col>15</xdr:col>
      <xdr:colOff>1054</xdr:colOff>
      <xdr:row>402</xdr:row>
      <xdr:rowOff>142874</xdr:rowOff>
    </xdr:to>
    <xdr:sp macro="" textlink="">
      <xdr:nvSpPr>
        <xdr:cNvPr id="255" name="سهم للأسفل 254">
          <a:extLst>
            <a:ext uri="{FF2B5EF4-FFF2-40B4-BE49-F238E27FC236}">
              <a16:creationId xmlns:a16="http://schemas.microsoft.com/office/drawing/2014/main" xmlns="" id="{00000000-0008-0000-0300-00000F000000}"/>
            </a:ext>
          </a:extLst>
        </xdr:cNvPr>
        <xdr:cNvSpPr/>
      </xdr:nvSpPr>
      <xdr:spPr>
        <a:xfrm rot="16200000" flipV="1">
          <a:off x="11225827959" y="100389834"/>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402</xdr:row>
      <xdr:rowOff>28421</xdr:rowOff>
    </xdr:from>
    <xdr:to>
      <xdr:col>17</xdr:col>
      <xdr:colOff>266700</xdr:colOff>
      <xdr:row>402</xdr:row>
      <xdr:rowOff>171449</xdr:rowOff>
    </xdr:to>
    <xdr:sp macro="" textlink="">
      <xdr:nvSpPr>
        <xdr:cNvPr id="256" name="سهم للأسفل 255">
          <a:extLst>
            <a:ext uri="{FF2B5EF4-FFF2-40B4-BE49-F238E27FC236}">
              <a16:creationId xmlns:a16="http://schemas.microsoft.com/office/drawing/2014/main" xmlns="" id="{00000000-0008-0000-0300-000009000000}"/>
            </a:ext>
          </a:extLst>
        </xdr:cNvPr>
        <xdr:cNvSpPr/>
      </xdr:nvSpPr>
      <xdr:spPr>
        <a:xfrm rot="16200000">
          <a:off x="11225007636" y="100398185"/>
          <a:ext cx="12397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407</xdr:row>
      <xdr:rowOff>188982</xdr:rowOff>
    </xdr:from>
    <xdr:to>
      <xdr:col>14</xdr:col>
      <xdr:colOff>260611</xdr:colOff>
      <xdr:row>408</xdr:row>
      <xdr:rowOff>133349</xdr:rowOff>
    </xdr:to>
    <xdr:sp macro="" textlink="">
      <xdr:nvSpPr>
        <xdr:cNvPr id="257" name="سهم للأسفل 256">
          <a:extLst>
            <a:ext uri="{FF2B5EF4-FFF2-40B4-BE49-F238E27FC236}">
              <a16:creationId xmlns:a16="http://schemas.microsoft.com/office/drawing/2014/main" xmlns="" id="{00000000-0008-0000-0300-00000F000000}"/>
            </a:ext>
          </a:extLst>
        </xdr:cNvPr>
        <xdr:cNvSpPr/>
      </xdr:nvSpPr>
      <xdr:spPr>
        <a:xfrm rot="16200000" flipV="1">
          <a:off x="11225805336" y="101957885"/>
          <a:ext cx="201542"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76199</xdr:colOff>
      <xdr:row>407</xdr:row>
      <xdr:rowOff>190499</xdr:rowOff>
    </xdr:from>
    <xdr:to>
      <xdr:col>18</xdr:col>
      <xdr:colOff>-1</xdr:colOff>
      <xdr:row>409</xdr:row>
      <xdr:rowOff>38099</xdr:rowOff>
    </xdr:to>
    <xdr:sp macro="" textlink="">
      <xdr:nvSpPr>
        <xdr:cNvPr id="258" name="سهم للأسفل 257">
          <a:extLst>
            <a:ext uri="{FF2B5EF4-FFF2-40B4-BE49-F238E27FC236}">
              <a16:creationId xmlns:a16="http://schemas.microsoft.com/office/drawing/2014/main" xmlns="" id="{00000000-0008-0000-0300-000009000000}"/>
            </a:ext>
          </a:extLst>
        </xdr:cNvPr>
        <xdr:cNvSpPr/>
      </xdr:nvSpPr>
      <xdr:spPr>
        <a:xfrm rot="16200000">
          <a:off x="11224917226" y="102003224"/>
          <a:ext cx="257175" cy="20002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413</xdr:row>
      <xdr:rowOff>188981</xdr:rowOff>
    </xdr:from>
    <xdr:to>
      <xdr:col>14</xdr:col>
      <xdr:colOff>231088</xdr:colOff>
      <xdr:row>414</xdr:row>
      <xdr:rowOff>161925</xdr:rowOff>
    </xdr:to>
    <xdr:sp macro="" textlink="">
      <xdr:nvSpPr>
        <xdr:cNvPr id="259" name="سهم للأسفل 258">
          <a:extLst>
            <a:ext uri="{FF2B5EF4-FFF2-40B4-BE49-F238E27FC236}">
              <a16:creationId xmlns:a16="http://schemas.microsoft.com/office/drawing/2014/main" xmlns="" id="{00000000-0008-0000-0300-00000F000000}"/>
            </a:ext>
          </a:extLst>
        </xdr:cNvPr>
        <xdr:cNvSpPr/>
      </xdr:nvSpPr>
      <xdr:spPr>
        <a:xfrm rot="16200000" flipV="1">
          <a:off x="11225801046" y="103610947"/>
          <a:ext cx="230119"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413</xdr:row>
      <xdr:rowOff>183201</xdr:rowOff>
    </xdr:from>
    <xdr:to>
      <xdr:col>17</xdr:col>
      <xdr:colOff>219075</xdr:colOff>
      <xdr:row>414</xdr:row>
      <xdr:rowOff>161925</xdr:rowOff>
    </xdr:to>
    <xdr:sp macro="" textlink="">
      <xdr:nvSpPr>
        <xdr:cNvPr id="260" name="سهم للأسفل 259">
          <a:extLst>
            <a:ext uri="{FF2B5EF4-FFF2-40B4-BE49-F238E27FC236}">
              <a16:creationId xmlns:a16="http://schemas.microsoft.com/office/drawing/2014/main" xmlns="" id="{00000000-0008-0000-0300-000009000000}"/>
            </a:ext>
          </a:extLst>
        </xdr:cNvPr>
        <xdr:cNvSpPr/>
      </xdr:nvSpPr>
      <xdr:spPr>
        <a:xfrm rot="16200000">
          <a:off x="11224967988" y="103621563"/>
          <a:ext cx="235899"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389</xdr:row>
      <xdr:rowOff>164946</xdr:rowOff>
    </xdr:from>
    <xdr:to>
      <xdr:col>18</xdr:col>
      <xdr:colOff>9673</xdr:colOff>
      <xdr:row>390</xdr:row>
      <xdr:rowOff>95249</xdr:rowOff>
    </xdr:to>
    <xdr:sp macro="" textlink="">
      <xdr:nvSpPr>
        <xdr:cNvPr id="261" name="سهم للأسفل 260">
          <a:extLst>
            <a:ext uri="{FF2B5EF4-FFF2-40B4-BE49-F238E27FC236}">
              <a16:creationId xmlns:a16="http://schemas.microsoft.com/office/drawing/2014/main" xmlns="" id="{00000000-0008-0000-0300-000009000000}"/>
            </a:ext>
          </a:extLst>
        </xdr:cNvPr>
        <xdr:cNvSpPr/>
      </xdr:nvSpPr>
      <xdr:spPr>
        <a:xfrm rot="16200000">
          <a:off x="11224947239" y="97080234"/>
          <a:ext cx="187478"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396</xdr:row>
      <xdr:rowOff>9523</xdr:rowOff>
    </xdr:from>
    <xdr:to>
      <xdr:col>17</xdr:col>
      <xdr:colOff>257175</xdr:colOff>
      <xdr:row>396</xdr:row>
      <xdr:rowOff>190499</xdr:rowOff>
    </xdr:to>
    <xdr:sp macro="" textlink="">
      <xdr:nvSpPr>
        <xdr:cNvPr id="262" name="سهم للأسفل 261">
          <a:extLst>
            <a:ext uri="{FF2B5EF4-FFF2-40B4-BE49-F238E27FC236}">
              <a16:creationId xmlns:a16="http://schemas.microsoft.com/office/drawing/2014/main" xmlns="" id="{00000000-0008-0000-0300-000009000000}"/>
            </a:ext>
          </a:extLst>
        </xdr:cNvPr>
        <xdr:cNvSpPr/>
      </xdr:nvSpPr>
      <xdr:spPr>
        <a:xfrm rot="16200000">
          <a:off x="11224993068" y="98784130"/>
          <a:ext cx="1428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390</xdr:row>
      <xdr:rowOff>35719</xdr:rowOff>
    </xdr:from>
    <xdr:to>
      <xdr:col>14</xdr:col>
      <xdr:colOff>252413</xdr:colOff>
      <xdr:row>390</xdr:row>
      <xdr:rowOff>155258</xdr:rowOff>
    </xdr:to>
    <xdr:sp macro="" textlink="">
      <xdr:nvSpPr>
        <xdr:cNvPr id="263" name="سهم للأسفل 262">
          <a:extLst>
            <a:ext uri="{FF2B5EF4-FFF2-40B4-BE49-F238E27FC236}">
              <a16:creationId xmlns:a16="http://schemas.microsoft.com/office/drawing/2014/main" xmlns="" id="{00000000-0008-0000-0300-00000F000000}"/>
            </a:ext>
          </a:extLst>
        </xdr:cNvPr>
        <xdr:cNvSpPr/>
      </xdr:nvSpPr>
      <xdr:spPr>
        <a:xfrm rot="16200000" flipV="1">
          <a:off x="11225864724" y="97152857"/>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415</xdr:row>
      <xdr:rowOff>37037</xdr:rowOff>
    </xdr:from>
    <xdr:to>
      <xdr:col>16</xdr:col>
      <xdr:colOff>147635</xdr:colOff>
      <xdr:row>415</xdr:row>
      <xdr:rowOff>371475</xdr:rowOff>
    </xdr:to>
    <xdr:sp macro="" textlink="">
      <xdr:nvSpPr>
        <xdr:cNvPr id="264" name="سهم للأسفل 263"/>
        <xdr:cNvSpPr/>
      </xdr:nvSpPr>
      <xdr:spPr>
        <a:xfrm flipV="1">
          <a:off x="11225350615" y="103954787"/>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445</xdr:row>
      <xdr:rowOff>46111</xdr:rowOff>
    </xdr:from>
    <xdr:to>
      <xdr:col>4</xdr:col>
      <xdr:colOff>343953</xdr:colOff>
      <xdr:row>445</xdr:row>
      <xdr:rowOff>168576</xdr:rowOff>
    </xdr:to>
    <xdr:sp macro="" textlink="">
      <xdr:nvSpPr>
        <xdr:cNvPr id="265" name="سهم للأسفل 264">
          <a:extLst>
            <a:ext uri="{FF2B5EF4-FFF2-40B4-BE49-F238E27FC236}">
              <a16:creationId xmlns:a16="http://schemas.microsoft.com/office/drawing/2014/main" xmlns="" id="{00000000-0008-0000-0300-00000F000000}"/>
            </a:ext>
          </a:extLst>
        </xdr:cNvPr>
        <xdr:cNvSpPr/>
      </xdr:nvSpPr>
      <xdr:spPr>
        <a:xfrm rot="16200000" flipV="1">
          <a:off x="11231493181" y="111293352"/>
          <a:ext cx="122465" cy="24628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434</xdr:row>
      <xdr:rowOff>23660</xdr:rowOff>
    </xdr:from>
    <xdr:to>
      <xdr:col>7</xdr:col>
      <xdr:colOff>349247</xdr:colOff>
      <xdr:row>434</xdr:row>
      <xdr:rowOff>114300</xdr:rowOff>
    </xdr:to>
    <xdr:sp macro="" textlink="">
      <xdr:nvSpPr>
        <xdr:cNvPr id="266" name="سهم للأسفل 265">
          <a:extLst>
            <a:ext uri="{FF2B5EF4-FFF2-40B4-BE49-F238E27FC236}">
              <a16:creationId xmlns:a16="http://schemas.microsoft.com/office/drawing/2014/main" xmlns="" id="{00000000-0008-0000-0300-000009000000}"/>
            </a:ext>
          </a:extLst>
        </xdr:cNvPr>
        <xdr:cNvSpPr/>
      </xdr:nvSpPr>
      <xdr:spPr>
        <a:xfrm rot="16200000">
          <a:off x="11230689340" y="108307073"/>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446</xdr:row>
      <xdr:rowOff>27061</xdr:rowOff>
    </xdr:from>
    <xdr:to>
      <xdr:col>4</xdr:col>
      <xdr:colOff>248703</xdr:colOff>
      <xdr:row>446</xdr:row>
      <xdr:rowOff>161925</xdr:rowOff>
    </xdr:to>
    <xdr:sp macro="" textlink="">
      <xdr:nvSpPr>
        <xdr:cNvPr id="267" name="سهم للأسفل 266">
          <a:extLst>
            <a:ext uri="{FF2B5EF4-FFF2-40B4-BE49-F238E27FC236}">
              <a16:creationId xmlns:a16="http://schemas.microsoft.com/office/drawing/2014/main" xmlns="" id="{00000000-0008-0000-0300-00000F000000}"/>
            </a:ext>
          </a:extLst>
        </xdr:cNvPr>
        <xdr:cNvSpPr/>
      </xdr:nvSpPr>
      <xdr:spPr>
        <a:xfrm rot="16200000" flipV="1">
          <a:off x="11231483429" y="111569804"/>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446</xdr:row>
      <xdr:rowOff>33184</xdr:rowOff>
    </xdr:from>
    <xdr:to>
      <xdr:col>7</xdr:col>
      <xdr:colOff>238125</xdr:colOff>
      <xdr:row>446</xdr:row>
      <xdr:rowOff>152399</xdr:rowOff>
    </xdr:to>
    <xdr:sp macro="" textlink="">
      <xdr:nvSpPr>
        <xdr:cNvPr id="268" name="سهم للأسفل 267">
          <a:extLst>
            <a:ext uri="{FF2B5EF4-FFF2-40B4-BE49-F238E27FC236}">
              <a16:creationId xmlns:a16="http://schemas.microsoft.com/office/drawing/2014/main" xmlns="" id="{00000000-0008-0000-0300-000009000000}"/>
            </a:ext>
          </a:extLst>
        </xdr:cNvPr>
        <xdr:cNvSpPr/>
      </xdr:nvSpPr>
      <xdr:spPr>
        <a:xfrm rot="16200000">
          <a:off x="11230673462" y="111567797"/>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428</xdr:row>
      <xdr:rowOff>8938</xdr:rowOff>
    </xdr:from>
    <xdr:to>
      <xdr:col>7</xdr:col>
      <xdr:colOff>338286</xdr:colOff>
      <xdr:row>428</xdr:row>
      <xdr:rowOff>118476</xdr:rowOff>
    </xdr:to>
    <xdr:sp macro="" textlink="">
      <xdr:nvSpPr>
        <xdr:cNvPr id="269" name="سهم للأسفل 268">
          <a:extLst>
            <a:ext uri="{FF2B5EF4-FFF2-40B4-BE49-F238E27FC236}">
              <a16:creationId xmlns:a16="http://schemas.microsoft.com/office/drawing/2014/main" xmlns="" id="{00000000-0008-0000-0300-000009000000}"/>
            </a:ext>
          </a:extLst>
        </xdr:cNvPr>
        <xdr:cNvSpPr/>
      </xdr:nvSpPr>
      <xdr:spPr>
        <a:xfrm rot="16200000">
          <a:off x="11230680608" y="106702319"/>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433</xdr:row>
      <xdr:rowOff>184655</xdr:rowOff>
    </xdr:from>
    <xdr:to>
      <xdr:col>5</xdr:col>
      <xdr:colOff>187</xdr:colOff>
      <xdr:row>434</xdr:row>
      <xdr:rowOff>116620</xdr:rowOff>
    </xdr:to>
    <xdr:sp macro="" textlink="">
      <xdr:nvSpPr>
        <xdr:cNvPr id="270" name="سهم للأسفل 269">
          <a:extLst>
            <a:ext uri="{FF2B5EF4-FFF2-40B4-BE49-F238E27FC236}">
              <a16:creationId xmlns:a16="http://schemas.microsoft.com/office/drawing/2014/main" xmlns="" id="{00000000-0008-0000-0300-00000F000000}"/>
            </a:ext>
          </a:extLst>
        </xdr:cNvPr>
        <xdr:cNvSpPr/>
      </xdr:nvSpPr>
      <xdr:spPr>
        <a:xfrm rot="16200000" flipV="1">
          <a:off x="11231460277" y="108265266"/>
          <a:ext cx="189140"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440</xdr:row>
      <xdr:rowOff>55635</xdr:rowOff>
    </xdr:from>
    <xdr:to>
      <xdr:col>4</xdr:col>
      <xdr:colOff>248703</xdr:colOff>
      <xdr:row>440</xdr:row>
      <xdr:rowOff>161924</xdr:rowOff>
    </xdr:to>
    <xdr:sp macro="" textlink="">
      <xdr:nvSpPr>
        <xdr:cNvPr id="271" name="سهم للأسفل 270">
          <a:extLst>
            <a:ext uri="{FF2B5EF4-FFF2-40B4-BE49-F238E27FC236}">
              <a16:creationId xmlns:a16="http://schemas.microsoft.com/office/drawing/2014/main" xmlns="" id="{00000000-0008-0000-0300-00000F000000}"/>
            </a:ext>
          </a:extLst>
        </xdr:cNvPr>
        <xdr:cNvSpPr/>
      </xdr:nvSpPr>
      <xdr:spPr>
        <a:xfrm rot="16200000" flipV="1">
          <a:off x="11231521529" y="109960078"/>
          <a:ext cx="77714"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440</xdr:row>
      <xdr:rowOff>42710</xdr:rowOff>
    </xdr:from>
    <xdr:to>
      <xdr:col>7</xdr:col>
      <xdr:colOff>243036</xdr:colOff>
      <xdr:row>440</xdr:row>
      <xdr:rowOff>171450</xdr:rowOff>
    </xdr:to>
    <xdr:sp macro="" textlink="">
      <xdr:nvSpPr>
        <xdr:cNvPr id="272" name="سهم للأسفل 271">
          <a:extLst>
            <a:ext uri="{FF2B5EF4-FFF2-40B4-BE49-F238E27FC236}">
              <a16:creationId xmlns:a16="http://schemas.microsoft.com/office/drawing/2014/main" xmlns="" id="{00000000-0008-0000-0300-000009000000}"/>
            </a:ext>
          </a:extLst>
        </xdr:cNvPr>
        <xdr:cNvSpPr/>
      </xdr:nvSpPr>
      <xdr:spPr>
        <a:xfrm rot="16200000">
          <a:off x="11230689225" y="109956449"/>
          <a:ext cx="906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452</xdr:row>
      <xdr:rowOff>42710</xdr:rowOff>
    </xdr:from>
    <xdr:to>
      <xdr:col>7</xdr:col>
      <xdr:colOff>338286</xdr:colOff>
      <xdr:row>452</xdr:row>
      <xdr:rowOff>152248</xdr:rowOff>
    </xdr:to>
    <xdr:sp macro="" textlink="">
      <xdr:nvSpPr>
        <xdr:cNvPr id="273" name="سهم للأسفل 272">
          <a:extLst>
            <a:ext uri="{FF2B5EF4-FFF2-40B4-BE49-F238E27FC236}">
              <a16:creationId xmlns:a16="http://schemas.microsoft.com/office/drawing/2014/main" xmlns="" id="{00000000-0008-0000-0300-000009000000}"/>
            </a:ext>
          </a:extLst>
        </xdr:cNvPr>
        <xdr:cNvSpPr/>
      </xdr:nvSpPr>
      <xdr:spPr>
        <a:xfrm rot="16200000">
          <a:off x="11230690133" y="112946391"/>
          <a:ext cx="9048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452</xdr:row>
      <xdr:rowOff>17536</xdr:rowOff>
    </xdr:from>
    <xdr:to>
      <xdr:col>4</xdr:col>
      <xdr:colOff>343953</xdr:colOff>
      <xdr:row>452</xdr:row>
      <xdr:rowOff>140001</xdr:rowOff>
    </xdr:to>
    <xdr:sp macro="" textlink="">
      <xdr:nvSpPr>
        <xdr:cNvPr id="274" name="سهم للأسفل 273">
          <a:extLst>
            <a:ext uri="{FF2B5EF4-FFF2-40B4-BE49-F238E27FC236}">
              <a16:creationId xmlns:a16="http://schemas.microsoft.com/office/drawing/2014/main" xmlns="" id="{00000000-0008-0000-0300-00000F000000}"/>
            </a:ext>
          </a:extLst>
        </xdr:cNvPr>
        <xdr:cNvSpPr/>
      </xdr:nvSpPr>
      <xdr:spPr>
        <a:xfrm rot="16200000" flipV="1">
          <a:off x="11231497944" y="112936414"/>
          <a:ext cx="112940"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453</xdr:row>
      <xdr:rowOff>83510</xdr:rowOff>
    </xdr:from>
    <xdr:to>
      <xdr:col>6</xdr:col>
      <xdr:colOff>146919</xdr:colOff>
      <xdr:row>453</xdr:row>
      <xdr:rowOff>363969</xdr:rowOff>
    </xdr:to>
    <xdr:sp macro="" textlink="">
      <xdr:nvSpPr>
        <xdr:cNvPr id="275" name="سهم للأسفل 274"/>
        <xdr:cNvSpPr/>
      </xdr:nvSpPr>
      <xdr:spPr>
        <a:xfrm flipV="1">
          <a:off x="11231009181" y="113202410"/>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428</xdr:row>
      <xdr:rowOff>13608</xdr:rowOff>
    </xdr:from>
    <xdr:to>
      <xdr:col>5</xdr:col>
      <xdr:colOff>7484</xdr:colOff>
      <xdr:row>428</xdr:row>
      <xdr:rowOff>133147</xdr:rowOff>
    </xdr:to>
    <xdr:sp macro="" textlink="">
      <xdr:nvSpPr>
        <xdr:cNvPr id="276" name="سهم للأسفل 275">
          <a:extLst>
            <a:ext uri="{FF2B5EF4-FFF2-40B4-BE49-F238E27FC236}">
              <a16:creationId xmlns:a16="http://schemas.microsoft.com/office/drawing/2014/main" xmlns="" id="{00000000-0008-0000-0300-00000F000000}"/>
            </a:ext>
          </a:extLst>
        </xdr:cNvPr>
        <xdr:cNvSpPr/>
      </xdr:nvSpPr>
      <xdr:spPr>
        <a:xfrm rot="16200000" flipV="1">
          <a:off x="11231493319" y="106710855"/>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434</xdr:row>
      <xdr:rowOff>23332</xdr:rowOff>
    </xdr:from>
    <xdr:to>
      <xdr:col>14</xdr:col>
      <xdr:colOff>233366</xdr:colOff>
      <xdr:row>434</xdr:row>
      <xdr:rowOff>142875</xdr:rowOff>
    </xdr:to>
    <xdr:sp macro="" textlink="">
      <xdr:nvSpPr>
        <xdr:cNvPr id="277" name="سهم للأسفل 276">
          <a:extLst>
            <a:ext uri="{FF2B5EF4-FFF2-40B4-BE49-F238E27FC236}">
              <a16:creationId xmlns:a16="http://schemas.microsoft.com/office/drawing/2014/main" xmlns="" id="{00000000-0008-0000-0300-00000F000000}"/>
            </a:ext>
          </a:extLst>
        </xdr:cNvPr>
        <xdr:cNvSpPr/>
      </xdr:nvSpPr>
      <xdr:spPr>
        <a:xfrm rot="16200000" flipV="1">
          <a:off x="11225850433" y="108356158"/>
          <a:ext cx="110018"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440</xdr:row>
      <xdr:rowOff>22297</xdr:rowOff>
    </xdr:from>
    <xdr:to>
      <xdr:col>15</xdr:col>
      <xdr:colOff>1054</xdr:colOff>
      <xdr:row>440</xdr:row>
      <xdr:rowOff>142874</xdr:rowOff>
    </xdr:to>
    <xdr:sp macro="" textlink="">
      <xdr:nvSpPr>
        <xdr:cNvPr id="278" name="سهم للأسفل 277">
          <a:extLst>
            <a:ext uri="{FF2B5EF4-FFF2-40B4-BE49-F238E27FC236}">
              <a16:creationId xmlns:a16="http://schemas.microsoft.com/office/drawing/2014/main" xmlns="" id="{00000000-0008-0000-0300-00000F000000}"/>
            </a:ext>
          </a:extLst>
        </xdr:cNvPr>
        <xdr:cNvSpPr/>
      </xdr:nvSpPr>
      <xdr:spPr>
        <a:xfrm rot="16200000" flipV="1">
          <a:off x="11225832722" y="109929121"/>
          <a:ext cx="111052"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440</xdr:row>
      <xdr:rowOff>28421</xdr:rowOff>
    </xdr:from>
    <xdr:to>
      <xdr:col>17</xdr:col>
      <xdr:colOff>266700</xdr:colOff>
      <xdr:row>440</xdr:row>
      <xdr:rowOff>171449</xdr:rowOff>
    </xdr:to>
    <xdr:sp macro="" textlink="">
      <xdr:nvSpPr>
        <xdr:cNvPr id="279" name="سهم للأسفل 278">
          <a:extLst>
            <a:ext uri="{FF2B5EF4-FFF2-40B4-BE49-F238E27FC236}">
              <a16:creationId xmlns:a16="http://schemas.microsoft.com/office/drawing/2014/main" xmlns="" id="{00000000-0008-0000-0300-000009000000}"/>
            </a:ext>
          </a:extLst>
        </xdr:cNvPr>
        <xdr:cNvSpPr/>
      </xdr:nvSpPr>
      <xdr:spPr>
        <a:xfrm rot="16200000">
          <a:off x="11225017161" y="109932710"/>
          <a:ext cx="1049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445</xdr:row>
      <xdr:rowOff>188982</xdr:rowOff>
    </xdr:from>
    <xdr:to>
      <xdr:col>14</xdr:col>
      <xdr:colOff>260611</xdr:colOff>
      <xdr:row>446</xdr:row>
      <xdr:rowOff>133349</xdr:rowOff>
    </xdr:to>
    <xdr:sp macro="" textlink="">
      <xdr:nvSpPr>
        <xdr:cNvPr id="280" name="سهم للأسفل 279">
          <a:extLst>
            <a:ext uri="{FF2B5EF4-FFF2-40B4-BE49-F238E27FC236}">
              <a16:creationId xmlns:a16="http://schemas.microsoft.com/office/drawing/2014/main" xmlns="" id="{00000000-0008-0000-0300-00000F000000}"/>
            </a:ext>
          </a:extLst>
        </xdr:cNvPr>
        <xdr:cNvSpPr/>
      </xdr:nvSpPr>
      <xdr:spPr>
        <a:xfrm rot="16200000" flipV="1">
          <a:off x="11225805336" y="111482885"/>
          <a:ext cx="201542"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446</xdr:row>
      <xdr:rowOff>45885</xdr:rowOff>
    </xdr:from>
    <xdr:to>
      <xdr:col>17</xdr:col>
      <xdr:colOff>247650</xdr:colOff>
      <xdr:row>446</xdr:row>
      <xdr:rowOff>180974</xdr:rowOff>
    </xdr:to>
    <xdr:sp macro="" textlink="">
      <xdr:nvSpPr>
        <xdr:cNvPr id="281" name="سهم للأسفل 280">
          <a:extLst>
            <a:ext uri="{FF2B5EF4-FFF2-40B4-BE49-F238E27FC236}">
              <a16:creationId xmlns:a16="http://schemas.microsoft.com/office/drawing/2014/main" xmlns="" id="{00000000-0008-0000-0300-000009000000}"/>
            </a:ext>
          </a:extLst>
        </xdr:cNvPr>
        <xdr:cNvSpPr/>
      </xdr:nvSpPr>
      <xdr:spPr>
        <a:xfrm rot="16200000">
          <a:off x="11225016368" y="111570217"/>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451</xdr:row>
      <xdr:rowOff>188981</xdr:rowOff>
    </xdr:from>
    <xdr:to>
      <xdr:col>14</xdr:col>
      <xdr:colOff>231088</xdr:colOff>
      <xdr:row>452</xdr:row>
      <xdr:rowOff>161925</xdr:rowOff>
    </xdr:to>
    <xdr:sp macro="" textlink="">
      <xdr:nvSpPr>
        <xdr:cNvPr id="282" name="سهم للأسفل 281">
          <a:extLst>
            <a:ext uri="{FF2B5EF4-FFF2-40B4-BE49-F238E27FC236}">
              <a16:creationId xmlns:a16="http://schemas.microsoft.com/office/drawing/2014/main" xmlns="" id="{00000000-0008-0000-0300-00000F000000}"/>
            </a:ext>
          </a:extLst>
        </xdr:cNvPr>
        <xdr:cNvSpPr/>
      </xdr:nvSpPr>
      <xdr:spPr>
        <a:xfrm rot="16200000" flipV="1">
          <a:off x="11225815334" y="112921634"/>
          <a:ext cx="2015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451</xdr:row>
      <xdr:rowOff>183201</xdr:rowOff>
    </xdr:from>
    <xdr:to>
      <xdr:col>17</xdr:col>
      <xdr:colOff>219075</xdr:colOff>
      <xdr:row>452</xdr:row>
      <xdr:rowOff>161925</xdr:rowOff>
    </xdr:to>
    <xdr:sp macro="" textlink="">
      <xdr:nvSpPr>
        <xdr:cNvPr id="283" name="سهم للأسفل 282">
          <a:extLst>
            <a:ext uri="{FF2B5EF4-FFF2-40B4-BE49-F238E27FC236}">
              <a16:creationId xmlns:a16="http://schemas.microsoft.com/office/drawing/2014/main" xmlns="" id="{00000000-0008-0000-0300-000009000000}"/>
            </a:ext>
          </a:extLst>
        </xdr:cNvPr>
        <xdr:cNvSpPr/>
      </xdr:nvSpPr>
      <xdr:spPr>
        <a:xfrm rot="16200000">
          <a:off x="11224982276" y="112932250"/>
          <a:ext cx="2073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453</xdr:row>
      <xdr:rowOff>37037</xdr:rowOff>
    </xdr:from>
    <xdr:to>
      <xdr:col>16</xdr:col>
      <xdr:colOff>147635</xdr:colOff>
      <xdr:row>453</xdr:row>
      <xdr:rowOff>371475</xdr:rowOff>
    </xdr:to>
    <xdr:sp macro="" textlink="">
      <xdr:nvSpPr>
        <xdr:cNvPr id="284" name="سهم للأسفل 283"/>
        <xdr:cNvSpPr/>
      </xdr:nvSpPr>
      <xdr:spPr>
        <a:xfrm flipV="1">
          <a:off x="11225350615" y="113155937"/>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427</xdr:row>
      <xdr:rowOff>164946</xdr:rowOff>
    </xdr:from>
    <xdr:to>
      <xdr:col>18</xdr:col>
      <xdr:colOff>9673</xdr:colOff>
      <xdr:row>428</xdr:row>
      <xdr:rowOff>95249</xdr:rowOff>
    </xdr:to>
    <xdr:sp macro="" textlink="">
      <xdr:nvSpPr>
        <xdr:cNvPr id="285" name="سهم للأسفل 284">
          <a:extLst>
            <a:ext uri="{FF2B5EF4-FFF2-40B4-BE49-F238E27FC236}">
              <a16:creationId xmlns:a16="http://schemas.microsoft.com/office/drawing/2014/main" xmlns="" id="{00000000-0008-0000-0300-000009000000}"/>
            </a:ext>
          </a:extLst>
        </xdr:cNvPr>
        <xdr:cNvSpPr/>
      </xdr:nvSpPr>
      <xdr:spPr>
        <a:xfrm rot="16200000">
          <a:off x="11224947239" y="106662384"/>
          <a:ext cx="187478"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434</xdr:row>
      <xdr:rowOff>9523</xdr:rowOff>
    </xdr:from>
    <xdr:to>
      <xdr:col>17</xdr:col>
      <xdr:colOff>257175</xdr:colOff>
      <xdr:row>434</xdr:row>
      <xdr:rowOff>190499</xdr:rowOff>
    </xdr:to>
    <xdr:sp macro="" textlink="">
      <xdr:nvSpPr>
        <xdr:cNvPr id="286" name="سهم للأسفل 285">
          <a:extLst>
            <a:ext uri="{FF2B5EF4-FFF2-40B4-BE49-F238E27FC236}">
              <a16:creationId xmlns:a16="http://schemas.microsoft.com/office/drawing/2014/main" xmlns="" id="{00000000-0008-0000-0300-000009000000}"/>
            </a:ext>
          </a:extLst>
        </xdr:cNvPr>
        <xdr:cNvSpPr/>
      </xdr:nvSpPr>
      <xdr:spPr>
        <a:xfrm rot="16200000">
          <a:off x="11225002593" y="108337705"/>
          <a:ext cx="12382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428</xdr:row>
      <xdr:rowOff>35719</xdr:rowOff>
    </xdr:from>
    <xdr:to>
      <xdr:col>14</xdr:col>
      <xdr:colOff>252413</xdr:colOff>
      <xdr:row>428</xdr:row>
      <xdr:rowOff>155258</xdr:rowOff>
    </xdr:to>
    <xdr:sp macro="" textlink="">
      <xdr:nvSpPr>
        <xdr:cNvPr id="287" name="سهم للأسفل 286">
          <a:extLst>
            <a:ext uri="{FF2B5EF4-FFF2-40B4-BE49-F238E27FC236}">
              <a16:creationId xmlns:a16="http://schemas.microsoft.com/office/drawing/2014/main" xmlns="" id="{00000000-0008-0000-0300-00000F000000}"/>
            </a:ext>
          </a:extLst>
        </xdr:cNvPr>
        <xdr:cNvSpPr/>
      </xdr:nvSpPr>
      <xdr:spPr>
        <a:xfrm rot="16200000" flipV="1">
          <a:off x="11225874249" y="106725482"/>
          <a:ext cx="10048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471</xdr:row>
      <xdr:rowOff>23660</xdr:rowOff>
    </xdr:from>
    <xdr:to>
      <xdr:col>7</xdr:col>
      <xdr:colOff>349247</xdr:colOff>
      <xdr:row>471</xdr:row>
      <xdr:rowOff>114300</xdr:rowOff>
    </xdr:to>
    <xdr:sp macro="" textlink="">
      <xdr:nvSpPr>
        <xdr:cNvPr id="288" name="سهم للأسفل 287">
          <a:extLst>
            <a:ext uri="{FF2B5EF4-FFF2-40B4-BE49-F238E27FC236}">
              <a16:creationId xmlns:a16="http://schemas.microsoft.com/office/drawing/2014/main" xmlns="" id="{00000000-0008-0000-0300-000009000000}"/>
            </a:ext>
          </a:extLst>
        </xdr:cNvPr>
        <xdr:cNvSpPr/>
      </xdr:nvSpPr>
      <xdr:spPr>
        <a:xfrm rot="16200000">
          <a:off x="11230689340" y="117870173"/>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483</xdr:row>
      <xdr:rowOff>27061</xdr:rowOff>
    </xdr:from>
    <xdr:to>
      <xdr:col>4</xdr:col>
      <xdr:colOff>248703</xdr:colOff>
      <xdr:row>483</xdr:row>
      <xdr:rowOff>161925</xdr:rowOff>
    </xdr:to>
    <xdr:sp macro="" textlink="">
      <xdr:nvSpPr>
        <xdr:cNvPr id="289" name="سهم للأسفل 288">
          <a:extLst>
            <a:ext uri="{FF2B5EF4-FFF2-40B4-BE49-F238E27FC236}">
              <a16:creationId xmlns:a16="http://schemas.microsoft.com/office/drawing/2014/main" xmlns="" id="{00000000-0008-0000-0300-00000F000000}"/>
            </a:ext>
          </a:extLst>
        </xdr:cNvPr>
        <xdr:cNvSpPr/>
      </xdr:nvSpPr>
      <xdr:spPr>
        <a:xfrm rot="16200000" flipV="1">
          <a:off x="11231488191" y="121166242"/>
          <a:ext cx="125339"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483</xdr:row>
      <xdr:rowOff>33184</xdr:rowOff>
    </xdr:from>
    <xdr:to>
      <xdr:col>7</xdr:col>
      <xdr:colOff>238125</xdr:colOff>
      <xdr:row>483</xdr:row>
      <xdr:rowOff>152399</xdr:rowOff>
    </xdr:to>
    <xdr:sp macro="" textlink="">
      <xdr:nvSpPr>
        <xdr:cNvPr id="290" name="سهم للأسفل 289">
          <a:extLst>
            <a:ext uri="{FF2B5EF4-FFF2-40B4-BE49-F238E27FC236}">
              <a16:creationId xmlns:a16="http://schemas.microsoft.com/office/drawing/2014/main" xmlns="" id="{00000000-0008-0000-0300-000009000000}"/>
            </a:ext>
          </a:extLst>
        </xdr:cNvPr>
        <xdr:cNvSpPr/>
      </xdr:nvSpPr>
      <xdr:spPr>
        <a:xfrm rot="16200000">
          <a:off x="11230673462" y="121168997"/>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465</xdr:row>
      <xdr:rowOff>8938</xdr:rowOff>
    </xdr:from>
    <xdr:to>
      <xdr:col>7</xdr:col>
      <xdr:colOff>338286</xdr:colOff>
      <xdr:row>465</xdr:row>
      <xdr:rowOff>118476</xdr:rowOff>
    </xdr:to>
    <xdr:sp macro="" textlink="">
      <xdr:nvSpPr>
        <xdr:cNvPr id="291" name="سهم للأسفل 290">
          <a:extLst>
            <a:ext uri="{FF2B5EF4-FFF2-40B4-BE49-F238E27FC236}">
              <a16:creationId xmlns:a16="http://schemas.microsoft.com/office/drawing/2014/main" xmlns="" id="{00000000-0008-0000-0300-000009000000}"/>
            </a:ext>
          </a:extLst>
        </xdr:cNvPr>
        <xdr:cNvSpPr/>
      </xdr:nvSpPr>
      <xdr:spPr>
        <a:xfrm rot="16200000">
          <a:off x="11230680608" y="116246369"/>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470</xdr:row>
      <xdr:rowOff>184655</xdr:rowOff>
    </xdr:from>
    <xdr:to>
      <xdr:col>5</xdr:col>
      <xdr:colOff>187</xdr:colOff>
      <xdr:row>471</xdr:row>
      <xdr:rowOff>116620</xdr:rowOff>
    </xdr:to>
    <xdr:sp macro="" textlink="">
      <xdr:nvSpPr>
        <xdr:cNvPr id="292" name="سهم للأسفل 291">
          <a:extLst>
            <a:ext uri="{FF2B5EF4-FFF2-40B4-BE49-F238E27FC236}">
              <a16:creationId xmlns:a16="http://schemas.microsoft.com/office/drawing/2014/main" xmlns="" id="{00000000-0008-0000-0300-00000F000000}"/>
            </a:ext>
          </a:extLst>
        </xdr:cNvPr>
        <xdr:cNvSpPr/>
      </xdr:nvSpPr>
      <xdr:spPr>
        <a:xfrm rot="16200000" flipV="1">
          <a:off x="11231460277" y="117828366"/>
          <a:ext cx="189140"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477</xdr:row>
      <xdr:rowOff>55635</xdr:rowOff>
    </xdr:from>
    <xdr:to>
      <xdr:col>4</xdr:col>
      <xdr:colOff>248703</xdr:colOff>
      <xdr:row>477</xdr:row>
      <xdr:rowOff>161924</xdr:rowOff>
    </xdr:to>
    <xdr:sp macro="" textlink="">
      <xdr:nvSpPr>
        <xdr:cNvPr id="293" name="سهم للأسفل 292">
          <a:extLst>
            <a:ext uri="{FF2B5EF4-FFF2-40B4-BE49-F238E27FC236}">
              <a16:creationId xmlns:a16="http://schemas.microsoft.com/office/drawing/2014/main" xmlns="" id="{00000000-0008-0000-0300-00000F000000}"/>
            </a:ext>
          </a:extLst>
        </xdr:cNvPr>
        <xdr:cNvSpPr/>
      </xdr:nvSpPr>
      <xdr:spPr>
        <a:xfrm rot="16200000" flipV="1">
          <a:off x="11231512004" y="119551753"/>
          <a:ext cx="96764"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477</xdr:row>
      <xdr:rowOff>42710</xdr:rowOff>
    </xdr:from>
    <xdr:to>
      <xdr:col>7</xdr:col>
      <xdr:colOff>243036</xdr:colOff>
      <xdr:row>477</xdr:row>
      <xdr:rowOff>171450</xdr:rowOff>
    </xdr:to>
    <xdr:sp macro="" textlink="">
      <xdr:nvSpPr>
        <xdr:cNvPr id="294" name="سهم للأسفل 293">
          <a:extLst>
            <a:ext uri="{FF2B5EF4-FFF2-40B4-BE49-F238E27FC236}">
              <a16:creationId xmlns:a16="http://schemas.microsoft.com/office/drawing/2014/main" xmlns="" id="{00000000-0008-0000-0300-000009000000}"/>
            </a:ext>
          </a:extLst>
        </xdr:cNvPr>
        <xdr:cNvSpPr/>
      </xdr:nvSpPr>
      <xdr:spPr>
        <a:xfrm rot="16200000">
          <a:off x="11230679700" y="119548124"/>
          <a:ext cx="10969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489</xdr:row>
      <xdr:rowOff>42710</xdr:rowOff>
    </xdr:from>
    <xdr:to>
      <xdr:col>7</xdr:col>
      <xdr:colOff>338286</xdr:colOff>
      <xdr:row>489</xdr:row>
      <xdr:rowOff>152248</xdr:rowOff>
    </xdr:to>
    <xdr:sp macro="" textlink="">
      <xdr:nvSpPr>
        <xdr:cNvPr id="295" name="سهم للأسفل 294">
          <a:extLst>
            <a:ext uri="{FF2B5EF4-FFF2-40B4-BE49-F238E27FC236}">
              <a16:creationId xmlns:a16="http://schemas.microsoft.com/office/drawing/2014/main" xmlns="" id="{00000000-0008-0000-0300-000009000000}"/>
            </a:ext>
          </a:extLst>
        </xdr:cNvPr>
        <xdr:cNvSpPr/>
      </xdr:nvSpPr>
      <xdr:spPr>
        <a:xfrm rot="16200000">
          <a:off x="11230680608" y="122757141"/>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489</xdr:row>
      <xdr:rowOff>17536</xdr:rowOff>
    </xdr:from>
    <xdr:to>
      <xdr:col>4</xdr:col>
      <xdr:colOff>343953</xdr:colOff>
      <xdr:row>489</xdr:row>
      <xdr:rowOff>140001</xdr:rowOff>
    </xdr:to>
    <xdr:sp macro="" textlink="">
      <xdr:nvSpPr>
        <xdr:cNvPr id="296" name="سهم للأسفل 295">
          <a:extLst>
            <a:ext uri="{FF2B5EF4-FFF2-40B4-BE49-F238E27FC236}">
              <a16:creationId xmlns:a16="http://schemas.microsoft.com/office/drawing/2014/main" xmlns="" id="{00000000-0008-0000-0300-00000F000000}"/>
            </a:ext>
          </a:extLst>
        </xdr:cNvPr>
        <xdr:cNvSpPr/>
      </xdr:nvSpPr>
      <xdr:spPr>
        <a:xfrm rot="16200000" flipV="1">
          <a:off x="11231493181" y="122742402"/>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490</xdr:row>
      <xdr:rowOff>83510</xdr:rowOff>
    </xdr:from>
    <xdr:to>
      <xdr:col>6</xdr:col>
      <xdr:colOff>146919</xdr:colOff>
      <xdr:row>490</xdr:row>
      <xdr:rowOff>363969</xdr:rowOff>
    </xdr:to>
    <xdr:sp macro="" textlink="">
      <xdr:nvSpPr>
        <xdr:cNvPr id="297" name="سهم للأسفل 296"/>
        <xdr:cNvSpPr/>
      </xdr:nvSpPr>
      <xdr:spPr>
        <a:xfrm flipV="1">
          <a:off x="11231009181" y="123022685"/>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465</xdr:row>
      <xdr:rowOff>13608</xdr:rowOff>
    </xdr:from>
    <xdr:to>
      <xdr:col>5</xdr:col>
      <xdr:colOff>7484</xdr:colOff>
      <xdr:row>465</xdr:row>
      <xdr:rowOff>133147</xdr:rowOff>
    </xdr:to>
    <xdr:sp macro="" textlink="">
      <xdr:nvSpPr>
        <xdr:cNvPr id="298" name="سهم للأسفل 297">
          <a:extLst>
            <a:ext uri="{FF2B5EF4-FFF2-40B4-BE49-F238E27FC236}">
              <a16:creationId xmlns:a16="http://schemas.microsoft.com/office/drawing/2014/main" xmlns="" id="{00000000-0008-0000-0300-00000F000000}"/>
            </a:ext>
          </a:extLst>
        </xdr:cNvPr>
        <xdr:cNvSpPr/>
      </xdr:nvSpPr>
      <xdr:spPr>
        <a:xfrm rot="16200000" flipV="1">
          <a:off x="11231493319" y="116254905"/>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471</xdr:row>
      <xdr:rowOff>23332</xdr:rowOff>
    </xdr:from>
    <xdr:to>
      <xdr:col>14</xdr:col>
      <xdr:colOff>233366</xdr:colOff>
      <xdr:row>471</xdr:row>
      <xdr:rowOff>142875</xdr:rowOff>
    </xdr:to>
    <xdr:sp macro="" textlink="">
      <xdr:nvSpPr>
        <xdr:cNvPr id="299" name="سهم للأسفل 298">
          <a:extLst>
            <a:ext uri="{FF2B5EF4-FFF2-40B4-BE49-F238E27FC236}">
              <a16:creationId xmlns:a16="http://schemas.microsoft.com/office/drawing/2014/main" xmlns="" id="{00000000-0008-0000-0300-00000F000000}"/>
            </a:ext>
          </a:extLst>
        </xdr:cNvPr>
        <xdr:cNvSpPr/>
      </xdr:nvSpPr>
      <xdr:spPr>
        <a:xfrm rot="16200000" flipV="1">
          <a:off x="11225845670" y="117924021"/>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477</xdr:row>
      <xdr:rowOff>22297</xdr:rowOff>
    </xdr:from>
    <xdr:to>
      <xdr:col>15</xdr:col>
      <xdr:colOff>1054</xdr:colOff>
      <xdr:row>477</xdr:row>
      <xdr:rowOff>142874</xdr:rowOff>
    </xdr:to>
    <xdr:sp macro="" textlink="">
      <xdr:nvSpPr>
        <xdr:cNvPr id="300" name="سهم للأسفل 299">
          <a:extLst>
            <a:ext uri="{FF2B5EF4-FFF2-40B4-BE49-F238E27FC236}">
              <a16:creationId xmlns:a16="http://schemas.microsoft.com/office/drawing/2014/main" xmlns="" id="{00000000-0008-0000-0300-00000F000000}"/>
            </a:ext>
          </a:extLst>
        </xdr:cNvPr>
        <xdr:cNvSpPr/>
      </xdr:nvSpPr>
      <xdr:spPr>
        <a:xfrm rot="16200000" flipV="1">
          <a:off x="11225827959" y="119516034"/>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477</xdr:row>
      <xdr:rowOff>28421</xdr:rowOff>
    </xdr:from>
    <xdr:to>
      <xdr:col>17</xdr:col>
      <xdr:colOff>266700</xdr:colOff>
      <xdr:row>477</xdr:row>
      <xdr:rowOff>171449</xdr:rowOff>
    </xdr:to>
    <xdr:sp macro="" textlink="">
      <xdr:nvSpPr>
        <xdr:cNvPr id="301" name="سهم للأسفل 300">
          <a:extLst>
            <a:ext uri="{FF2B5EF4-FFF2-40B4-BE49-F238E27FC236}">
              <a16:creationId xmlns:a16="http://schemas.microsoft.com/office/drawing/2014/main" xmlns="" id="{00000000-0008-0000-0300-000009000000}"/>
            </a:ext>
          </a:extLst>
        </xdr:cNvPr>
        <xdr:cNvSpPr/>
      </xdr:nvSpPr>
      <xdr:spPr>
        <a:xfrm rot="16200000">
          <a:off x="11225007636" y="119524385"/>
          <a:ext cx="12397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482</xdr:row>
      <xdr:rowOff>188982</xdr:rowOff>
    </xdr:from>
    <xdr:to>
      <xdr:col>14</xdr:col>
      <xdr:colOff>260611</xdr:colOff>
      <xdr:row>483</xdr:row>
      <xdr:rowOff>133349</xdr:rowOff>
    </xdr:to>
    <xdr:sp macro="" textlink="">
      <xdr:nvSpPr>
        <xdr:cNvPr id="302" name="سهم للأسفل 301">
          <a:extLst>
            <a:ext uri="{FF2B5EF4-FFF2-40B4-BE49-F238E27FC236}">
              <a16:creationId xmlns:a16="http://schemas.microsoft.com/office/drawing/2014/main" xmlns="" id="{00000000-0008-0000-0300-00000F000000}"/>
            </a:ext>
          </a:extLst>
        </xdr:cNvPr>
        <xdr:cNvSpPr/>
      </xdr:nvSpPr>
      <xdr:spPr>
        <a:xfrm rot="16200000" flipV="1">
          <a:off x="11225805336" y="121084085"/>
          <a:ext cx="201542"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76199</xdr:colOff>
      <xdr:row>482</xdr:row>
      <xdr:rowOff>190499</xdr:rowOff>
    </xdr:from>
    <xdr:to>
      <xdr:col>18</xdr:col>
      <xdr:colOff>-1</xdr:colOff>
      <xdr:row>484</xdr:row>
      <xdr:rowOff>38099</xdr:rowOff>
    </xdr:to>
    <xdr:sp macro="" textlink="">
      <xdr:nvSpPr>
        <xdr:cNvPr id="303" name="سهم للأسفل 302">
          <a:extLst>
            <a:ext uri="{FF2B5EF4-FFF2-40B4-BE49-F238E27FC236}">
              <a16:creationId xmlns:a16="http://schemas.microsoft.com/office/drawing/2014/main" xmlns="" id="{00000000-0008-0000-0300-000009000000}"/>
            </a:ext>
          </a:extLst>
        </xdr:cNvPr>
        <xdr:cNvSpPr/>
      </xdr:nvSpPr>
      <xdr:spPr>
        <a:xfrm rot="16200000">
          <a:off x="11224917226" y="121129424"/>
          <a:ext cx="257175" cy="20002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488</xdr:row>
      <xdr:rowOff>188981</xdr:rowOff>
    </xdr:from>
    <xdr:to>
      <xdr:col>14</xdr:col>
      <xdr:colOff>231088</xdr:colOff>
      <xdr:row>489</xdr:row>
      <xdr:rowOff>161925</xdr:rowOff>
    </xdr:to>
    <xdr:sp macro="" textlink="">
      <xdr:nvSpPr>
        <xdr:cNvPr id="304" name="سهم للأسفل 303">
          <a:extLst>
            <a:ext uri="{FF2B5EF4-FFF2-40B4-BE49-F238E27FC236}">
              <a16:creationId xmlns:a16="http://schemas.microsoft.com/office/drawing/2014/main" xmlns="" id="{00000000-0008-0000-0300-00000F000000}"/>
            </a:ext>
          </a:extLst>
        </xdr:cNvPr>
        <xdr:cNvSpPr/>
      </xdr:nvSpPr>
      <xdr:spPr>
        <a:xfrm rot="16200000" flipV="1">
          <a:off x="11225805809" y="122732384"/>
          <a:ext cx="22059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488</xdr:row>
      <xdr:rowOff>183201</xdr:rowOff>
    </xdr:from>
    <xdr:to>
      <xdr:col>17</xdr:col>
      <xdr:colOff>219075</xdr:colOff>
      <xdr:row>489</xdr:row>
      <xdr:rowOff>161925</xdr:rowOff>
    </xdr:to>
    <xdr:sp macro="" textlink="">
      <xdr:nvSpPr>
        <xdr:cNvPr id="305" name="سهم للأسفل 304">
          <a:extLst>
            <a:ext uri="{FF2B5EF4-FFF2-40B4-BE49-F238E27FC236}">
              <a16:creationId xmlns:a16="http://schemas.microsoft.com/office/drawing/2014/main" xmlns="" id="{00000000-0008-0000-0300-000009000000}"/>
            </a:ext>
          </a:extLst>
        </xdr:cNvPr>
        <xdr:cNvSpPr/>
      </xdr:nvSpPr>
      <xdr:spPr>
        <a:xfrm rot="16200000">
          <a:off x="11224972751" y="122743000"/>
          <a:ext cx="22637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464</xdr:row>
      <xdr:rowOff>164946</xdr:rowOff>
    </xdr:from>
    <xdr:to>
      <xdr:col>18</xdr:col>
      <xdr:colOff>9673</xdr:colOff>
      <xdr:row>465</xdr:row>
      <xdr:rowOff>95249</xdr:rowOff>
    </xdr:to>
    <xdr:sp macro="" textlink="">
      <xdr:nvSpPr>
        <xdr:cNvPr id="306" name="سهم للأسفل 305">
          <a:extLst>
            <a:ext uri="{FF2B5EF4-FFF2-40B4-BE49-F238E27FC236}">
              <a16:creationId xmlns:a16="http://schemas.microsoft.com/office/drawing/2014/main" xmlns="" id="{00000000-0008-0000-0300-000009000000}"/>
            </a:ext>
          </a:extLst>
        </xdr:cNvPr>
        <xdr:cNvSpPr/>
      </xdr:nvSpPr>
      <xdr:spPr>
        <a:xfrm rot="16200000">
          <a:off x="11224947239" y="116206434"/>
          <a:ext cx="187478"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471</xdr:row>
      <xdr:rowOff>9523</xdr:rowOff>
    </xdr:from>
    <xdr:to>
      <xdr:col>17</xdr:col>
      <xdr:colOff>257175</xdr:colOff>
      <xdr:row>471</xdr:row>
      <xdr:rowOff>190499</xdr:rowOff>
    </xdr:to>
    <xdr:sp macro="" textlink="">
      <xdr:nvSpPr>
        <xdr:cNvPr id="307" name="سهم للأسفل 306">
          <a:extLst>
            <a:ext uri="{FF2B5EF4-FFF2-40B4-BE49-F238E27FC236}">
              <a16:creationId xmlns:a16="http://schemas.microsoft.com/office/drawing/2014/main" xmlns="" id="{00000000-0008-0000-0300-000009000000}"/>
            </a:ext>
          </a:extLst>
        </xdr:cNvPr>
        <xdr:cNvSpPr/>
      </xdr:nvSpPr>
      <xdr:spPr>
        <a:xfrm rot="16200000">
          <a:off x="11224993068" y="117910330"/>
          <a:ext cx="1428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465</xdr:row>
      <xdr:rowOff>35719</xdr:rowOff>
    </xdr:from>
    <xdr:to>
      <xdr:col>14</xdr:col>
      <xdr:colOff>252413</xdr:colOff>
      <xdr:row>465</xdr:row>
      <xdr:rowOff>155258</xdr:rowOff>
    </xdr:to>
    <xdr:sp macro="" textlink="">
      <xdr:nvSpPr>
        <xdr:cNvPr id="308" name="سهم للأسفل 307">
          <a:extLst>
            <a:ext uri="{FF2B5EF4-FFF2-40B4-BE49-F238E27FC236}">
              <a16:creationId xmlns:a16="http://schemas.microsoft.com/office/drawing/2014/main" xmlns="" id="{00000000-0008-0000-0300-00000F000000}"/>
            </a:ext>
          </a:extLst>
        </xdr:cNvPr>
        <xdr:cNvSpPr/>
      </xdr:nvSpPr>
      <xdr:spPr>
        <a:xfrm rot="16200000" flipV="1">
          <a:off x="11225864724" y="116279057"/>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490</xdr:row>
      <xdr:rowOff>37037</xdr:rowOff>
    </xdr:from>
    <xdr:to>
      <xdr:col>16</xdr:col>
      <xdr:colOff>147635</xdr:colOff>
      <xdr:row>490</xdr:row>
      <xdr:rowOff>371475</xdr:rowOff>
    </xdr:to>
    <xdr:sp macro="" textlink="">
      <xdr:nvSpPr>
        <xdr:cNvPr id="309" name="سهم للأسفل 308"/>
        <xdr:cNvSpPr/>
      </xdr:nvSpPr>
      <xdr:spPr>
        <a:xfrm flipV="1">
          <a:off x="11225350615" y="122976212"/>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509</xdr:row>
      <xdr:rowOff>23660</xdr:rowOff>
    </xdr:from>
    <xdr:to>
      <xdr:col>7</xdr:col>
      <xdr:colOff>349247</xdr:colOff>
      <xdr:row>509</xdr:row>
      <xdr:rowOff>114300</xdr:rowOff>
    </xdr:to>
    <xdr:sp macro="" textlink="">
      <xdr:nvSpPr>
        <xdr:cNvPr id="310" name="سهم للأسفل 309">
          <a:extLst>
            <a:ext uri="{FF2B5EF4-FFF2-40B4-BE49-F238E27FC236}">
              <a16:creationId xmlns:a16="http://schemas.microsoft.com/office/drawing/2014/main" xmlns="" id="{00000000-0008-0000-0300-000009000000}"/>
            </a:ext>
          </a:extLst>
        </xdr:cNvPr>
        <xdr:cNvSpPr/>
      </xdr:nvSpPr>
      <xdr:spPr>
        <a:xfrm rot="16200000">
          <a:off x="11230689340" y="12782379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521</xdr:row>
      <xdr:rowOff>27061</xdr:rowOff>
    </xdr:from>
    <xdr:to>
      <xdr:col>4</xdr:col>
      <xdr:colOff>248703</xdr:colOff>
      <xdr:row>521</xdr:row>
      <xdr:rowOff>161925</xdr:rowOff>
    </xdr:to>
    <xdr:sp macro="" textlink="">
      <xdr:nvSpPr>
        <xdr:cNvPr id="311" name="سهم للأسفل 310">
          <a:extLst>
            <a:ext uri="{FF2B5EF4-FFF2-40B4-BE49-F238E27FC236}">
              <a16:creationId xmlns:a16="http://schemas.microsoft.com/office/drawing/2014/main" xmlns="" id="{00000000-0008-0000-0300-00000F000000}"/>
            </a:ext>
          </a:extLst>
        </xdr:cNvPr>
        <xdr:cNvSpPr/>
      </xdr:nvSpPr>
      <xdr:spPr>
        <a:xfrm rot="16200000" flipV="1">
          <a:off x="11231488191" y="130853167"/>
          <a:ext cx="125339"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521</xdr:row>
      <xdr:rowOff>33184</xdr:rowOff>
    </xdr:from>
    <xdr:to>
      <xdr:col>7</xdr:col>
      <xdr:colOff>238125</xdr:colOff>
      <xdr:row>521</xdr:row>
      <xdr:rowOff>152399</xdr:rowOff>
    </xdr:to>
    <xdr:sp macro="" textlink="">
      <xdr:nvSpPr>
        <xdr:cNvPr id="312" name="سهم للأسفل 311">
          <a:extLst>
            <a:ext uri="{FF2B5EF4-FFF2-40B4-BE49-F238E27FC236}">
              <a16:creationId xmlns:a16="http://schemas.microsoft.com/office/drawing/2014/main" xmlns="" id="{00000000-0008-0000-0300-000009000000}"/>
            </a:ext>
          </a:extLst>
        </xdr:cNvPr>
        <xdr:cNvSpPr/>
      </xdr:nvSpPr>
      <xdr:spPr>
        <a:xfrm rot="16200000">
          <a:off x="11230673462" y="13085592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503</xdr:row>
      <xdr:rowOff>8938</xdr:rowOff>
    </xdr:from>
    <xdr:to>
      <xdr:col>7</xdr:col>
      <xdr:colOff>338286</xdr:colOff>
      <xdr:row>503</xdr:row>
      <xdr:rowOff>118476</xdr:rowOff>
    </xdr:to>
    <xdr:sp macro="" textlink="">
      <xdr:nvSpPr>
        <xdr:cNvPr id="313" name="سهم للأسفل 312">
          <a:extLst>
            <a:ext uri="{FF2B5EF4-FFF2-40B4-BE49-F238E27FC236}">
              <a16:creationId xmlns:a16="http://schemas.microsoft.com/office/drawing/2014/main" xmlns="" id="{00000000-0008-0000-0300-000009000000}"/>
            </a:ext>
          </a:extLst>
        </xdr:cNvPr>
        <xdr:cNvSpPr/>
      </xdr:nvSpPr>
      <xdr:spPr>
        <a:xfrm rot="16200000">
          <a:off x="11230680608" y="12619999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508</xdr:row>
      <xdr:rowOff>184655</xdr:rowOff>
    </xdr:from>
    <xdr:to>
      <xdr:col>5</xdr:col>
      <xdr:colOff>187</xdr:colOff>
      <xdr:row>509</xdr:row>
      <xdr:rowOff>116620</xdr:rowOff>
    </xdr:to>
    <xdr:sp macro="" textlink="">
      <xdr:nvSpPr>
        <xdr:cNvPr id="314" name="سهم للأسفل 313">
          <a:extLst>
            <a:ext uri="{FF2B5EF4-FFF2-40B4-BE49-F238E27FC236}">
              <a16:creationId xmlns:a16="http://schemas.microsoft.com/office/drawing/2014/main" xmlns="" id="{00000000-0008-0000-0300-00000F000000}"/>
            </a:ext>
          </a:extLst>
        </xdr:cNvPr>
        <xdr:cNvSpPr/>
      </xdr:nvSpPr>
      <xdr:spPr>
        <a:xfrm rot="16200000" flipV="1">
          <a:off x="11231460277" y="127781991"/>
          <a:ext cx="189140"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515</xdr:row>
      <xdr:rowOff>55635</xdr:rowOff>
    </xdr:from>
    <xdr:to>
      <xdr:col>4</xdr:col>
      <xdr:colOff>248703</xdr:colOff>
      <xdr:row>515</xdr:row>
      <xdr:rowOff>161924</xdr:rowOff>
    </xdr:to>
    <xdr:sp macro="" textlink="">
      <xdr:nvSpPr>
        <xdr:cNvPr id="315" name="سهم للأسفل 314">
          <a:extLst>
            <a:ext uri="{FF2B5EF4-FFF2-40B4-BE49-F238E27FC236}">
              <a16:creationId xmlns:a16="http://schemas.microsoft.com/office/drawing/2014/main" xmlns="" id="{00000000-0008-0000-0300-00000F000000}"/>
            </a:ext>
          </a:extLst>
        </xdr:cNvPr>
        <xdr:cNvSpPr/>
      </xdr:nvSpPr>
      <xdr:spPr>
        <a:xfrm rot="16200000" flipV="1">
          <a:off x="11231512004" y="129505378"/>
          <a:ext cx="96764"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515</xdr:row>
      <xdr:rowOff>42710</xdr:rowOff>
    </xdr:from>
    <xdr:to>
      <xdr:col>7</xdr:col>
      <xdr:colOff>243036</xdr:colOff>
      <xdr:row>515</xdr:row>
      <xdr:rowOff>171450</xdr:rowOff>
    </xdr:to>
    <xdr:sp macro="" textlink="">
      <xdr:nvSpPr>
        <xdr:cNvPr id="316" name="سهم للأسفل 315">
          <a:extLst>
            <a:ext uri="{FF2B5EF4-FFF2-40B4-BE49-F238E27FC236}">
              <a16:creationId xmlns:a16="http://schemas.microsoft.com/office/drawing/2014/main" xmlns="" id="{00000000-0008-0000-0300-000009000000}"/>
            </a:ext>
          </a:extLst>
        </xdr:cNvPr>
        <xdr:cNvSpPr/>
      </xdr:nvSpPr>
      <xdr:spPr>
        <a:xfrm rot="16200000">
          <a:off x="11230679700" y="129501749"/>
          <a:ext cx="10969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527</xdr:row>
      <xdr:rowOff>42710</xdr:rowOff>
    </xdr:from>
    <xdr:to>
      <xdr:col>7</xdr:col>
      <xdr:colOff>338286</xdr:colOff>
      <xdr:row>527</xdr:row>
      <xdr:rowOff>152248</xdr:rowOff>
    </xdr:to>
    <xdr:sp macro="" textlink="">
      <xdr:nvSpPr>
        <xdr:cNvPr id="317" name="سهم للأسفل 316">
          <a:extLst>
            <a:ext uri="{FF2B5EF4-FFF2-40B4-BE49-F238E27FC236}">
              <a16:creationId xmlns:a16="http://schemas.microsoft.com/office/drawing/2014/main" xmlns="" id="{00000000-0008-0000-0300-000009000000}"/>
            </a:ext>
          </a:extLst>
        </xdr:cNvPr>
        <xdr:cNvSpPr/>
      </xdr:nvSpPr>
      <xdr:spPr>
        <a:xfrm rot="16200000">
          <a:off x="11230680608" y="13217736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527</xdr:row>
      <xdr:rowOff>17536</xdr:rowOff>
    </xdr:from>
    <xdr:to>
      <xdr:col>4</xdr:col>
      <xdr:colOff>343953</xdr:colOff>
      <xdr:row>527</xdr:row>
      <xdr:rowOff>140001</xdr:rowOff>
    </xdr:to>
    <xdr:sp macro="" textlink="">
      <xdr:nvSpPr>
        <xdr:cNvPr id="318" name="سهم للأسفل 317">
          <a:extLst>
            <a:ext uri="{FF2B5EF4-FFF2-40B4-BE49-F238E27FC236}">
              <a16:creationId xmlns:a16="http://schemas.microsoft.com/office/drawing/2014/main" xmlns="" id="{00000000-0008-0000-0300-00000F000000}"/>
            </a:ext>
          </a:extLst>
        </xdr:cNvPr>
        <xdr:cNvSpPr/>
      </xdr:nvSpPr>
      <xdr:spPr>
        <a:xfrm rot="16200000" flipV="1">
          <a:off x="11231493181" y="13216262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528</xdr:row>
      <xdr:rowOff>83510</xdr:rowOff>
    </xdr:from>
    <xdr:to>
      <xdr:col>6</xdr:col>
      <xdr:colOff>146919</xdr:colOff>
      <xdr:row>528</xdr:row>
      <xdr:rowOff>363969</xdr:rowOff>
    </xdr:to>
    <xdr:sp macro="" textlink="">
      <xdr:nvSpPr>
        <xdr:cNvPr id="319" name="سهم للأسفل 318"/>
        <xdr:cNvSpPr/>
      </xdr:nvSpPr>
      <xdr:spPr>
        <a:xfrm flipV="1">
          <a:off x="11231009181" y="132442910"/>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503</xdr:row>
      <xdr:rowOff>13608</xdr:rowOff>
    </xdr:from>
    <xdr:to>
      <xdr:col>5</xdr:col>
      <xdr:colOff>7484</xdr:colOff>
      <xdr:row>503</xdr:row>
      <xdr:rowOff>133147</xdr:rowOff>
    </xdr:to>
    <xdr:sp macro="" textlink="">
      <xdr:nvSpPr>
        <xdr:cNvPr id="320" name="سهم للأسفل 319">
          <a:extLst>
            <a:ext uri="{FF2B5EF4-FFF2-40B4-BE49-F238E27FC236}">
              <a16:creationId xmlns:a16="http://schemas.microsoft.com/office/drawing/2014/main" xmlns="" id="{00000000-0008-0000-0300-00000F000000}"/>
            </a:ext>
          </a:extLst>
        </xdr:cNvPr>
        <xdr:cNvSpPr/>
      </xdr:nvSpPr>
      <xdr:spPr>
        <a:xfrm rot="16200000" flipV="1">
          <a:off x="11231493319" y="126208530"/>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509</xdr:row>
      <xdr:rowOff>23332</xdr:rowOff>
    </xdr:from>
    <xdr:to>
      <xdr:col>14</xdr:col>
      <xdr:colOff>233366</xdr:colOff>
      <xdr:row>509</xdr:row>
      <xdr:rowOff>142875</xdr:rowOff>
    </xdr:to>
    <xdr:sp macro="" textlink="">
      <xdr:nvSpPr>
        <xdr:cNvPr id="321" name="سهم للأسفل 320">
          <a:extLst>
            <a:ext uri="{FF2B5EF4-FFF2-40B4-BE49-F238E27FC236}">
              <a16:creationId xmlns:a16="http://schemas.microsoft.com/office/drawing/2014/main" xmlns="" id="{00000000-0008-0000-0300-00000F000000}"/>
            </a:ext>
          </a:extLst>
        </xdr:cNvPr>
        <xdr:cNvSpPr/>
      </xdr:nvSpPr>
      <xdr:spPr>
        <a:xfrm rot="16200000" flipV="1">
          <a:off x="11225845670" y="12787764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515</xdr:row>
      <xdr:rowOff>22297</xdr:rowOff>
    </xdr:from>
    <xdr:to>
      <xdr:col>15</xdr:col>
      <xdr:colOff>1054</xdr:colOff>
      <xdr:row>515</xdr:row>
      <xdr:rowOff>142874</xdr:rowOff>
    </xdr:to>
    <xdr:sp macro="" textlink="">
      <xdr:nvSpPr>
        <xdr:cNvPr id="322" name="سهم للأسفل 321">
          <a:extLst>
            <a:ext uri="{FF2B5EF4-FFF2-40B4-BE49-F238E27FC236}">
              <a16:creationId xmlns:a16="http://schemas.microsoft.com/office/drawing/2014/main" xmlns="" id="{00000000-0008-0000-0300-00000F000000}"/>
            </a:ext>
          </a:extLst>
        </xdr:cNvPr>
        <xdr:cNvSpPr/>
      </xdr:nvSpPr>
      <xdr:spPr>
        <a:xfrm rot="16200000" flipV="1">
          <a:off x="11225827959" y="129469659"/>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515</xdr:row>
      <xdr:rowOff>28421</xdr:rowOff>
    </xdr:from>
    <xdr:to>
      <xdr:col>17</xdr:col>
      <xdr:colOff>266700</xdr:colOff>
      <xdr:row>515</xdr:row>
      <xdr:rowOff>171449</xdr:rowOff>
    </xdr:to>
    <xdr:sp macro="" textlink="">
      <xdr:nvSpPr>
        <xdr:cNvPr id="323" name="سهم للأسفل 322">
          <a:extLst>
            <a:ext uri="{FF2B5EF4-FFF2-40B4-BE49-F238E27FC236}">
              <a16:creationId xmlns:a16="http://schemas.microsoft.com/office/drawing/2014/main" xmlns="" id="{00000000-0008-0000-0300-000009000000}"/>
            </a:ext>
          </a:extLst>
        </xdr:cNvPr>
        <xdr:cNvSpPr/>
      </xdr:nvSpPr>
      <xdr:spPr>
        <a:xfrm rot="16200000">
          <a:off x="11225007636" y="129478010"/>
          <a:ext cx="12397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520</xdr:row>
      <xdr:rowOff>188982</xdr:rowOff>
    </xdr:from>
    <xdr:to>
      <xdr:col>14</xdr:col>
      <xdr:colOff>260611</xdr:colOff>
      <xdr:row>521</xdr:row>
      <xdr:rowOff>133349</xdr:rowOff>
    </xdr:to>
    <xdr:sp macro="" textlink="">
      <xdr:nvSpPr>
        <xdr:cNvPr id="324" name="سهم للأسفل 323">
          <a:extLst>
            <a:ext uri="{FF2B5EF4-FFF2-40B4-BE49-F238E27FC236}">
              <a16:creationId xmlns:a16="http://schemas.microsoft.com/office/drawing/2014/main" xmlns="" id="{00000000-0008-0000-0300-00000F000000}"/>
            </a:ext>
          </a:extLst>
        </xdr:cNvPr>
        <xdr:cNvSpPr/>
      </xdr:nvSpPr>
      <xdr:spPr>
        <a:xfrm rot="16200000" flipV="1">
          <a:off x="11225838673" y="130804348"/>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521</xdr:row>
      <xdr:rowOff>45885</xdr:rowOff>
    </xdr:from>
    <xdr:to>
      <xdr:col>17</xdr:col>
      <xdr:colOff>247650</xdr:colOff>
      <xdr:row>521</xdr:row>
      <xdr:rowOff>180974</xdr:rowOff>
    </xdr:to>
    <xdr:sp macro="" textlink="">
      <xdr:nvSpPr>
        <xdr:cNvPr id="325" name="سهم للأسفل 324">
          <a:extLst>
            <a:ext uri="{FF2B5EF4-FFF2-40B4-BE49-F238E27FC236}">
              <a16:creationId xmlns:a16="http://schemas.microsoft.com/office/drawing/2014/main" xmlns="" id="{00000000-0008-0000-0300-000009000000}"/>
            </a:ext>
          </a:extLst>
        </xdr:cNvPr>
        <xdr:cNvSpPr/>
      </xdr:nvSpPr>
      <xdr:spPr>
        <a:xfrm rot="16200000">
          <a:off x="11225030656" y="130844054"/>
          <a:ext cx="106514"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526</xdr:row>
      <xdr:rowOff>188981</xdr:rowOff>
    </xdr:from>
    <xdr:to>
      <xdr:col>14</xdr:col>
      <xdr:colOff>231088</xdr:colOff>
      <xdr:row>527</xdr:row>
      <xdr:rowOff>161925</xdr:rowOff>
    </xdr:to>
    <xdr:sp macro="" textlink="">
      <xdr:nvSpPr>
        <xdr:cNvPr id="326" name="سهم للأسفل 325">
          <a:extLst>
            <a:ext uri="{FF2B5EF4-FFF2-40B4-BE49-F238E27FC236}">
              <a16:creationId xmlns:a16="http://schemas.microsoft.com/office/drawing/2014/main" xmlns="" id="{00000000-0008-0000-0300-00000F000000}"/>
            </a:ext>
          </a:extLst>
        </xdr:cNvPr>
        <xdr:cNvSpPr/>
      </xdr:nvSpPr>
      <xdr:spPr>
        <a:xfrm rot="16200000" flipV="1">
          <a:off x="11225839146" y="132185947"/>
          <a:ext cx="153919"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526</xdr:row>
      <xdr:rowOff>183201</xdr:rowOff>
    </xdr:from>
    <xdr:to>
      <xdr:col>17</xdr:col>
      <xdr:colOff>219075</xdr:colOff>
      <xdr:row>527</xdr:row>
      <xdr:rowOff>161925</xdr:rowOff>
    </xdr:to>
    <xdr:sp macro="" textlink="">
      <xdr:nvSpPr>
        <xdr:cNvPr id="327" name="سهم للأسفل 326">
          <a:extLst>
            <a:ext uri="{FF2B5EF4-FFF2-40B4-BE49-F238E27FC236}">
              <a16:creationId xmlns:a16="http://schemas.microsoft.com/office/drawing/2014/main" xmlns="" id="{00000000-0008-0000-0300-000009000000}"/>
            </a:ext>
          </a:extLst>
        </xdr:cNvPr>
        <xdr:cNvSpPr/>
      </xdr:nvSpPr>
      <xdr:spPr>
        <a:xfrm rot="16200000">
          <a:off x="11225006088" y="132196563"/>
          <a:ext cx="159699"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528</xdr:row>
      <xdr:rowOff>37037</xdr:rowOff>
    </xdr:from>
    <xdr:to>
      <xdr:col>16</xdr:col>
      <xdr:colOff>147635</xdr:colOff>
      <xdr:row>528</xdr:row>
      <xdr:rowOff>371475</xdr:rowOff>
    </xdr:to>
    <xdr:sp macro="" textlink="">
      <xdr:nvSpPr>
        <xdr:cNvPr id="328" name="سهم للأسفل 327"/>
        <xdr:cNvSpPr/>
      </xdr:nvSpPr>
      <xdr:spPr>
        <a:xfrm flipV="1">
          <a:off x="11225350615" y="132396437"/>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502</xdr:row>
      <xdr:rowOff>164946</xdr:rowOff>
    </xdr:from>
    <xdr:to>
      <xdr:col>18</xdr:col>
      <xdr:colOff>9673</xdr:colOff>
      <xdr:row>503</xdr:row>
      <xdr:rowOff>95249</xdr:rowOff>
    </xdr:to>
    <xdr:sp macro="" textlink="">
      <xdr:nvSpPr>
        <xdr:cNvPr id="329" name="سهم للأسفل 328">
          <a:extLst>
            <a:ext uri="{FF2B5EF4-FFF2-40B4-BE49-F238E27FC236}">
              <a16:creationId xmlns:a16="http://schemas.microsoft.com/office/drawing/2014/main" xmlns="" id="{00000000-0008-0000-0300-000009000000}"/>
            </a:ext>
          </a:extLst>
        </xdr:cNvPr>
        <xdr:cNvSpPr/>
      </xdr:nvSpPr>
      <xdr:spPr>
        <a:xfrm rot="16200000">
          <a:off x="11224947239" y="126160059"/>
          <a:ext cx="187478"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509</xdr:row>
      <xdr:rowOff>9523</xdr:rowOff>
    </xdr:from>
    <xdr:to>
      <xdr:col>17</xdr:col>
      <xdr:colOff>257175</xdr:colOff>
      <xdr:row>509</xdr:row>
      <xdr:rowOff>190499</xdr:rowOff>
    </xdr:to>
    <xdr:sp macro="" textlink="">
      <xdr:nvSpPr>
        <xdr:cNvPr id="330" name="سهم للأسفل 329">
          <a:extLst>
            <a:ext uri="{FF2B5EF4-FFF2-40B4-BE49-F238E27FC236}">
              <a16:creationId xmlns:a16="http://schemas.microsoft.com/office/drawing/2014/main" xmlns="" id="{00000000-0008-0000-0300-000009000000}"/>
            </a:ext>
          </a:extLst>
        </xdr:cNvPr>
        <xdr:cNvSpPr/>
      </xdr:nvSpPr>
      <xdr:spPr>
        <a:xfrm rot="16200000">
          <a:off x="11224993068" y="127863955"/>
          <a:ext cx="1428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503</xdr:row>
      <xdr:rowOff>35719</xdr:rowOff>
    </xdr:from>
    <xdr:to>
      <xdr:col>14</xdr:col>
      <xdr:colOff>252413</xdr:colOff>
      <xdr:row>503</xdr:row>
      <xdr:rowOff>155258</xdr:rowOff>
    </xdr:to>
    <xdr:sp macro="" textlink="">
      <xdr:nvSpPr>
        <xdr:cNvPr id="331" name="سهم للأسفل 330">
          <a:extLst>
            <a:ext uri="{FF2B5EF4-FFF2-40B4-BE49-F238E27FC236}">
              <a16:creationId xmlns:a16="http://schemas.microsoft.com/office/drawing/2014/main" xmlns="" id="{00000000-0008-0000-0300-00000F000000}"/>
            </a:ext>
          </a:extLst>
        </xdr:cNvPr>
        <xdr:cNvSpPr/>
      </xdr:nvSpPr>
      <xdr:spPr>
        <a:xfrm rot="16200000" flipV="1">
          <a:off x="11225864724" y="12623268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546</xdr:row>
      <xdr:rowOff>23332</xdr:rowOff>
    </xdr:from>
    <xdr:to>
      <xdr:col>14</xdr:col>
      <xdr:colOff>233366</xdr:colOff>
      <xdr:row>546</xdr:row>
      <xdr:rowOff>142875</xdr:rowOff>
    </xdr:to>
    <xdr:sp macro="" textlink="">
      <xdr:nvSpPr>
        <xdr:cNvPr id="332" name="سهم للأسفل 331">
          <a:extLst>
            <a:ext uri="{FF2B5EF4-FFF2-40B4-BE49-F238E27FC236}">
              <a16:creationId xmlns:a16="http://schemas.microsoft.com/office/drawing/2014/main" xmlns="" id="{00000000-0008-0000-0300-00000F000000}"/>
            </a:ext>
          </a:extLst>
        </xdr:cNvPr>
        <xdr:cNvSpPr/>
      </xdr:nvSpPr>
      <xdr:spPr>
        <a:xfrm rot="16200000" flipV="1">
          <a:off x="11225845670" y="13725024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552</xdr:row>
      <xdr:rowOff>22297</xdr:rowOff>
    </xdr:from>
    <xdr:to>
      <xdr:col>15</xdr:col>
      <xdr:colOff>1054</xdr:colOff>
      <xdr:row>552</xdr:row>
      <xdr:rowOff>142874</xdr:rowOff>
    </xdr:to>
    <xdr:sp macro="" textlink="">
      <xdr:nvSpPr>
        <xdr:cNvPr id="333" name="سهم للأسفل 332">
          <a:extLst>
            <a:ext uri="{FF2B5EF4-FFF2-40B4-BE49-F238E27FC236}">
              <a16:creationId xmlns:a16="http://schemas.microsoft.com/office/drawing/2014/main" xmlns="" id="{00000000-0008-0000-0300-00000F000000}"/>
            </a:ext>
          </a:extLst>
        </xdr:cNvPr>
        <xdr:cNvSpPr/>
      </xdr:nvSpPr>
      <xdr:spPr>
        <a:xfrm rot="16200000" flipV="1">
          <a:off x="11225827959" y="138842259"/>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552</xdr:row>
      <xdr:rowOff>28421</xdr:rowOff>
    </xdr:from>
    <xdr:to>
      <xdr:col>17</xdr:col>
      <xdr:colOff>266700</xdr:colOff>
      <xdr:row>552</xdr:row>
      <xdr:rowOff>171449</xdr:rowOff>
    </xdr:to>
    <xdr:sp macro="" textlink="">
      <xdr:nvSpPr>
        <xdr:cNvPr id="334" name="سهم للأسفل 333">
          <a:extLst>
            <a:ext uri="{FF2B5EF4-FFF2-40B4-BE49-F238E27FC236}">
              <a16:creationId xmlns:a16="http://schemas.microsoft.com/office/drawing/2014/main" xmlns="" id="{00000000-0008-0000-0300-000009000000}"/>
            </a:ext>
          </a:extLst>
        </xdr:cNvPr>
        <xdr:cNvSpPr/>
      </xdr:nvSpPr>
      <xdr:spPr>
        <a:xfrm rot="16200000">
          <a:off x="11225007636" y="138850610"/>
          <a:ext cx="12397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557</xdr:row>
      <xdr:rowOff>188982</xdr:rowOff>
    </xdr:from>
    <xdr:to>
      <xdr:col>14</xdr:col>
      <xdr:colOff>260611</xdr:colOff>
      <xdr:row>558</xdr:row>
      <xdr:rowOff>133349</xdr:rowOff>
    </xdr:to>
    <xdr:sp macro="" textlink="">
      <xdr:nvSpPr>
        <xdr:cNvPr id="335" name="سهم للأسفل 334">
          <a:extLst>
            <a:ext uri="{FF2B5EF4-FFF2-40B4-BE49-F238E27FC236}">
              <a16:creationId xmlns:a16="http://schemas.microsoft.com/office/drawing/2014/main" xmlns="" id="{00000000-0008-0000-0300-00000F000000}"/>
            </a:ext>
          </a:extLst>
        </xdr:cNvPr>
        <xdr:cNvSpPr/>
      </xdr:nvSpPr>
      <xdr:spPr>
        <a:xfrm rot="16200000" flipV="1">
          <a:off x="11225805336" y="140410310"/>
          <a:ext cx="201542"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76199</xdr:colOff>
      <xdr:row>557</xdr:row>
      <xdr:rowOff>190499</xdr:rowOff>
    </xdr:from>
    <xdr:to>
      <xdr:col>18</xdr:col>
      <xdr:colOff>-1</xdr:colOff>
      <xdr:row>559</xdr:row>
      <xdr:rowOff>38099</xdr:rowOff>
    </xdr:to>
    <xdr:sp macro="" textlink="">
      <xdr:nvSpPr>
        <xdr:cNvPr id="336" name="سهم للأسفل 335">
          <a:extLst>
            <a:ext uri="{FF2B5EF4-FFF2-40B4-BE49-F238E27FC236}">
              <a16:creationId xmlns:a16="http://schemas.microsoft.com/office/drawing/2014/main" xmlns="" id="{00000000-0008-0000-0300-000009000000}"/>
            </a:ext>
          </a:extLst>
        </xdr:cNvPr>
        <xdr:cNvSpPr/>
      </xdr:nvSpPr>
      <xdr:spPr>
        <a:xfrm rot="16200000">
          <a:off x="11224917226" y="140455649"/>
          <a:ext cx="257175" cy="20002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563</xdr:row>
      <xdr:rowOff>188981</xdr:rowOff>
    </xdr:from>
    <xdr:to>
      <xdr:col>14</xdr:col>
      <xdr:colOff>231088</xdr:colOff>
      <xdr:row>564</xdr:row>
      <xdr:rowOff>161925</xdr:rowOff>
    </xdr:to>
    <xdr:sp macro="" textlink="">
      <xdr:nvSpPr>
        <xdr:cNvPr id="337" name="سهم للأسفل 336">
          <a:extLst>
            <a:ext uri="{FF2B5EF4-FFF2-40B4-BE49-F238E27FC236}">
              <a16:creationId xmlns:a16="http://schemas.microsoft.com/office/drawing/2014/main" xmlns="" id="{00000000-0008-0000-0300-00000F000000}"/>
            </a:ext>
          </a:extLst>
        </xdr:cNvPr>
        <xdr:cNvSpPr/>
      </xdr:nvSpPr>
      <xdr:spPr>
        <a:xfrm rot="16200000" flipV="1">
          <a:off x="11225805809" y="142058609"/>
          <a:ext cx="22059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563</xdr:row>
      <xdr:rowOff>183201</xdr:rowOff>
    </xdr:from>
    <xdr:to>
      <xdr:col>17</xdr:col>
      <xdr:colOff>219075</xdr:colOff>
      <xdr:row>564</xdr:row>
      <xdr:rowOff>161925</xdr:rowOff>
    </xdr:to>
    <xdr:sp macro="" textlink="">
      <xdr:nvSpPr>
        <xdr:cNvPr id="338" name="سهم للأسفل 337">
          <a:extLst>
            <a:ext uri="{FF2B5EF4-FFF2-40B4-BE49-F238E27FC236}">
              <a16:creationId xmlns:a16="http://schemas.microsoft.com/office/drawing/2014/main" xmlns="" id="{00000000-0008-0000-0300-000009000000}"/>
            </a:ext>
          </a:extLst>
        </xdr:cNvPr>
        <xdr:cNvSpPr/>
      </xdr:nvSpPr>
      <xdr:spPr>
        <a:xfrm rot="16200000">
          <a:off x="11224972751" y="142069225"/>
          <a:ext cx="22637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539</xdr:row>
      <xdr:rowOff>164946</xdr:rowOff>
    </xdr:from>
    <xdr:to>
      <xdr:col>18</xdr:col>
      <xdr:colOff>9673</xdr:colOff>
      <xdr:row>540</xdr:row>
      <xdr:rowOff>95249</xdr:rowOff>
    </xdr:to>
    <xdr:sp macro="" textlink="">
      <xdr:nvSpPr>
        <xdr:cNvPr id="339" name="سهم للأسفل 338">
          <a:extLst>
            <a:ext uri="{FF2B5EF4-FFF2-40B4-BE49-F238E27FC236}">
              <a16:creationId xmlns:a16="http://schemas.microsoft.com/office/drawing/2014/main" xmlns="" id="{00000000-0008-0000-0300-000009000000}"/>
            </a:ext>
          </a:extLst>
        </xdr:cNvPr>
        <xdr:cNvSpPr/>
      </xdr:nvSpPr>
      <xdr:spPr>
        <a:xfrm rot="16200000">
          <a:off x="11224947239" y="135532659"/>
          <a:ext cx="187478"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546</xdr:row>
      <xdr:rowOff>9523</xdr:rowOff>
    </xdr:from>
    <xdr:to>
      <xdr:col>17</xdr:col>
      <xdr:colOff>257175</xdr:colOff>
      <xdr:row>546</xdr:row>
      <xdr:rowOff>190499</xdr:rowOff>
    </xdr:to>
    <xdr:sp macro="" textlink="">
      <xdr:nvSpPr>
        <xdr:cNvPr id="340" name="سهم للأسفل 339">
          <a:extLst>
            <a:ext uri="{FF2B5EF4-FFF2-40B4-BE49-F238E27FC236}">
              <a16:creationId xmlns:a16="http://schemas.microsoft.com/office/drawing/2014/main" xmlns="" id="{00000000-0008-0000-0300-000009000000}"/>
            </a:ext>
          </a:extLst>
        </xdr:cNvPr>
        <xdr:cNvSpPr/>
      </xdr:nvSpPr>
      <xdr:spPr>
        <a:xfrm rot="16200000">
          <a:off x="11224993068" y="137236555"/>
          <a:ext cx="1428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540</xdr:row>
      <xdr:rowOff>35719</xdr:rowOff>
    </xdr:from>
    <xdr:to>
      <xdr:col>14</xdr:col>
      <xdr:colOff>252413</xdr:colOff>
      <xdr:row>540</xdr:row>
      <xdr:rowOff>155258</xdr:rowOff>
    </xdr:to>
    <xdr:sp macro="" textlink="">
      <xdr:nvSpPr>
        <xdr:cNvPr id="341" name="سهم للأسفل 340">
          <a:extLst>
            <a:ext uri="{FF2B5EF4-FFF2-40B4-BE49-F238E27FC236}">
              <a16:creationId xmlns:a16="http://schemas.microsoft.com/office/drawing/2014/main" xmlns="" id="{00000000-0008-0000-0300-00000F000000}"/>
            </a:ext>
          </a:extLst>
        </xdr:cNvPr>
        <xdr:cNvSpPr/>
      </xdr:nvSpPr>
      <xdr:spPr>
        <a:xfrm rot="16200000" flipV="1">
          <a:off x="11225864724" y="13560528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565</xdr:row>
      <xdr:rowOff>37037</xdr:rowOff>
    </xdr:from>
    <xdr:to>
      <xdr:col>16</xdr:col>
      <xdr:colOff>147635</xdr:colOff>
      <xdr:row>565</xdr:row>
      <xdr:rowOff>371475</xdr:rowOff>
    </xdr:to>
    <xdr:sp macro="" textlink="">
      <xdr:nvSpPr>
        <xdr:cNvPr id="342" name="سهم للأسفل 341"/>
        <xdr:cNvSpPr/>
      </xdr:nvSpPr>
      <xdr:spPr>
        <a:xfrm flipV="1">
          <a:off x="11225350615" y="142302437"/>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546</xdr:row>
      <xdr:rowOff>23660</xdr:rowOff>
    </xdr:from>
    <xdr:to>
      <xdr:col>7</xdr:col>
      <xdr:colOff>349247</xdr:colOff>
      <xdr:row>546</xdr:row>
      <xdr:rowOff>114300</xdr:rowOff>
    </xdr:to>
    <xdr:sp macro="" textlink="">
      <xdr:nvSpPr>
        <xdr:cNvPr id="343" name="سهم للأسفل 342">
          <a:extLst>
            <a:ext uri="{FF2B5EF4-FFF2-40B4-BE49-F238E27FC236}">
              <a16:creationId xmlns:a16="http://schemas.microsoft.com/office/drawing/2014/main" xmlns="" id="{00000000-0008-0000-0300-000009000000}"/>
            </a:ext>
          </a:extLst>
        </xdr:cNvPr>
        <xdr:cNvSpPr/>
      </xdr:nvSpPr>
      <xdr:spPr>
        <a:xfrm rot="16200000">
          <a:off x="11230689340" y="13719639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558</xdr:row>
      <xdr:rowOff>27061</xdr:rowOff>
    </xdr:from>
    <xdr:to>
      <xdr:col>4</xdr:col>
      <xdr:colOff>248703</xdr:colOff>
      <xdr:row>558</xdr:row>
      <xdr:rowOff>161925</xdr:rowOff>
    </xdr:to>
    <xdr:sp macro="" textlink="">
      <xdr:nvSpPr>
        <xdr:cNvPr id="344" name="سهم للأسفل 343">
          <a:extLst>
            <a:ext uri="{FF2B5EF4-FFF2-40B4-BE49-F238E27FC236}">
              <a16:creationId xmlns:a16="http://schemas.microsoft.com/office/drawing/2014/main" xmlns="" id="{00000000-0008-0000-0300-00000F000000}"/>
            </a:ext>
          </a:extLst>
        </xdr:cNvPr>
        <xdr:cNvSpPr/>
      </xdr:nvSpPr>
      <xdr:spPr>
        <a:xfrm rot="16200000" flipV="1">
          <a:off x="11231488191" y="140492467"/>
          <a:ext cx="125339"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558</xdr:row>
      <xdr:rowOff>33184</xdr:rowOff>
    </xdr:from>
    <xdr:to>
      <xdr:col>7</xdr:col>
      <xdr:colOff>238125</xdr:colOff>
      <xdr:row>558</xdr:row>
      <xdr:rowOff>152399</xdr:rowOff>
    </xdr:to>
    <xdr:sp macro="" textlink="">
      <xdr:nvSpPr>
        <xdr:cNvPr id="345" name="سهم للأسفل 344">
          <a:extLst>
            <a:ext uri="{FF2B5EF4-FFF2-40B4-BE49-F238E27FC236}">
              <a16:creationId xmlns:a16="http://schemas.microsoft.com/office/drawing/2014/main" xmlns="" id="{00000000-0008-0000-0300-000009000000}"/>
            </a:ext>
          </a:extLst>
        </xdr:cNvPr>
        <xdr:cNvSpPr/>
      </xdr:nvSpPr>
      <xdr:spPr>
        <a:xfrm rot="16200000">
          <a:off x="11230673462" y="14049522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540</xdr:row>
      <xdr:rowOff>8938</xdr:rowOff>
    </xdr:from>
    <xdr:to>
      <xdr:col>7</xdr:col>
      <xdr:colOff>338286</xdr:colOff>
      <xdr:row>540</xdr:row>
      <xdr:rowOff>118476</xdr:rowOff>
    </xdr:to>
    <xdr:sp macro="" textlink="">
      <xdr:nvSpPr>
        <xdr:cNvPr id="346" name="سهم للأسفل 345">
          <a:extLst>
            <a:ext uri="{FF2B5EF4-FFF2-40B4-BE49-F238E27FC236}">
              <a16:creationId xmlns:a16="http://schemas.microsoft.com/office/drawing/2014/main" xmlns="" id="{00000000-0008-0000-0300-000009000000}"/>
            </a:ext>
          </a:extLst>
        </xdr:cNvPr>
        <xdr:cNvSpPr/>
      </xdr:nvSpPr>
      <xdr:spPr>
        <a:xfrm rot="16200000">
          <a:off x="11230680608" y="13557259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545</xdr:row>
      <xdr:rowOff>184655</xdr:rowOff>
    </xdr:from>
    <xdr:to>
      <xdr:col>5</xdr:col>
      <xdr:colOff>187</xdr:colOff>
      <xdr:row>546</xdr:row>
      <xdr:rowOff>116620</xdr:rowOff>
    </xdr:to>
    <xdr:sp macro="" textlink="">
      <xdr:nvSpPr>
        <xdr:cNvPr id="347" name="سهم للأسفل 346">
          <a:extLst>
            <a:ext uri="{FF2B5EF4-FFF2-40B4-BE49-F238E27FC236}">
              <a16:creationId xmlns:a16="http://schemas.microsoft.com/office/drawing/2014/main" xmlns="" id="{00000000-0008-0000-0300-00000F000000}"/>
            </a:ext>
          </a:extLst>
        </xdr:cNvPr>
        <xdr:cNvSpPr/>
      </xdr:nvSpPr>
      <xdr:spPr>
        <a:xfrm rot="16200000" flipV="1">
          <a:off x="11231460277" y="137154591"/>
          <a:ext cx="189140"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552</xdr:row>
      <xdr:rowOff>55635</xdr:rowOff>
    </xdr:from>
    <xdr:to>
      <xdr:col>4</xdr:col>
      <xdr:colOff>248703</xdr:colOff>
      <xdr:row>552</xdr:row>
      <xdr:rowOff>161924</xdr:rowOff>
    </xdr:to>
    <xdr:sp macro="" textlink="">
      <xdr:nvSpPr>
        <xdr:cNvPr id="348" name="سهم للأسفل 347">
          <a:extLst>
            <a:ext uri="{FF2B5EF4-FFF2-40B4-BE49-F238E27FC236}">
              <a16:creationId xmlns:a16="http://schemas.microsoft.com/office/drawing/2014/main" xmlns="" id="{00000000-0008-0000-0300-00000F000000}"/>
            </a:ext>
          </a:extLst>
        </xdr:cNvPr>
        <xdr:cNvSpPr/>
      </xdr:nvSpPr>
      <xdr:spPr>
        <a:xfrm rot="16200000" flipV="1">
          <a:off x="11231512004" y="138877978"/>
          <a:ext cx="96764"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552</xdr:row>
      <xdr:rowOff>42710</xdr:rowOff>
    </xdr:from>
    <xdr:to>
      <xdr:col>7</xdr:col>
      <xdr:colOff>243036</xdr:colOff>
      <xdr:row>552</xdr:row>
      <xdr:rowOff>171450</xdr:rowOff>
    </xdr:to>
    <xdr:sp macro="" textlink="">
      <xdr:nvSpPr>
        <xdr:cNvPr id="349" name="سهم للأسفل 348">
          <a:extLst>
            <a:ext uri="{FF2B5EF4-FFF2-40B4-BE49-F238E27FC236}">
              <a16:creationId xmlns:a16="http://schemas.microsoft.com/office/drawing/2014/main" xmlns="" id="{00000000-0008-0000-0300-000009000000}"/>
            </a:ext>
          </a:extLst>
        </xdr:cNvPr>
        <xdr:cNvSpPr/>
      </xdr:nvSpPr>
      <xdr:spPr>
        <a:xfrm rot="16200000">
          <a:off x="11230679700" y="138874349"/>
          <a:ext cx="10969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564</xdr:row>
      <xdr:rowOff>42710</xdr:rowOff>
    </xdr:from>
    <xdr:to>
      <xdr:col>7</xdr:col>
      <xdr:colOff>338286</xdr:colOff>
      <xdr:row>564</xdr:row>
      <xdr:rowOff>152248</xdr:rowOff>
    </xdr:to>
    <xdr:sp macro="" textlink="">
      <xdr:nvSpPr>
        <xdr:cNvPr id="350" name="سهم للأسفل 349">
          <a:extLst>
            <a:ext uri="{FF2B5EF4-FFF2-40B4-BE49-F238E27FC236}">
              <a16:creationId xmlns:a16="http://schemas.microsoft.com/office/drawing/2014/main" xmlns="" id="{00000000-0008-0000-0300-000009000000}"/>
            </a:ext>
          </a:extLst>
        </xdr:cNvPr>
        <xdr:cNvSpPr/>
      </xdr:nvSpPr>
      <xdr:spPr>
        <a:xfrm rot="16200000">
          <a:off x="11230680608" y="14208336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564</xdr:row>
      <xdr:rowOff>17536</xdr:rowOff>
    </xdr:from>
    <xdr:to>
      <xdr:col>4</xdr:col>
      <xdr:colOff>343953</xdr:colOff>
      <xdr:row>564</xdr:row>
      <xdr:rowOff>140001</xdr:rowOff>
    </xdr:to>
    <xdr:sp macro="" textlink="">
      <xdr:nvSpPr>
        <xdr:cNvPr id="351" name="سهم للأسفل 350">
          <a:extLst>
            <a:ext uri="{FF2B5EF4-FFF2-40B4-BE49-F238E27FC236}">
              <a16:creationId xmlns:a16="http://schemas.microsoft.com/office/drawing/2014/main" xmlns="" id="{00000000-0008-0000-0300-00000F000000}"/>
            </a:ext>
          </a:extLst>
        </xdr:cNvPr>
        <xdr:cNvSpPr/>
      </xdr:nvSpPr>
      <xdr:spPr>
        <a:xfrm rot="16200000" flipV="1">
          <a:off x="11231493181" y="14206862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565</xdr:row>
      <xdr:rowOff>83510</xdr:rowOff>
    </xdr:from>
    <xdr:to>
      <xdr:col>6</xdr:col>
      <xdr:colOff>146919</xdr:colOff>
      <xdr:row>565</xdr:row>
      <xdr:rowOff>363969</xdr:rowOff>
    </xdr:to>
    <xdr:sp macro="" textlink="">
      <xdr:nvSpPr>
        <xdr:cNvPr id="352" name="سهم للأسفل 351"/>
        <xdr:cNvSpPr/>
      </xdr:nvSpPr>
      <xdr:spPr>
        <a:xfrm flipV="1">
          <a:off x="11231009181" y="142348910"/>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540</xdr:row>
      <xdr:rowOff>13608</xdr:rowOff>
    </xdr:from>
    <xdr:to>
      <xdr:col>5</xdr:col>
      <xdr:colOff>7484</xdr:colOff>
      <xdr:row>540</xdr:row>
      <xdr:rowOff>133147</xdr:rowOff>
    </xdr:to>
    <xdr:sp macro="" textlink="">
      <xdr:nvSpPr>
        <xdr:cNvPr id="353" name="سهم للأسفل 352">
          <a:extLst>
            <a:ext uri="{FF2B5EF4-FFF2-40B4-BE49-F238E27FC236}">
              <a16:creationId xmlns:a16="http://schemas.microsoft.com/office/drawing/2014/main" xmlns="" id="{00000000-0008-0000-0300-00000F000000}"/>
            </a:ext>
          </a:extLst>
        </xdr:cNvPr>
        <xdr:cNvSpPr/>
      </xdr:nvSpPr>
      <xdr:spPr>
        <a:xfrm rot="16200000" flipV="1">
          <a:off x="11231493319" y="135581130"/>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1357313</xdr:colOff>
      <xdr:row>115</xdr:row>
      <xdr:rowOff>59531</xdr:rowOff>
    </xdr:from>
    <xdr:to>
      <xdr:col>15</xdr:col>
      <xdr:colOff>1559719</xdr:colOff>
      <xdr:row>116</xdr:row>
      <xdr:rowOff>59532</xdr:rowOff>
    </xdr:to>
    <xdr:sp macro="" textlink="">
      <xdr:nvSpPr>
        <xdr:cNvPr id="356" name="سهم للأسفل 355"/>
        <xdr:cNvSpPr/>
      </xdr:nvSpPr>
      <xdr:spPr>
        <a:xfrm>
          <a:off x="11225500631" y="28158281"/>
          <a:ext cx="2381" cy="180976"/>
        </a:xfrm>
        <a:prstGeom prst="downArrow">
          <a:avLst/>
        </a:prstGeom>
        <a:solidFill>
          <a:srgbClr val="FFFF66"/>
        </a:solidFill>
      </xdr:spPr>
      <xdr:style>
        <a:lnRef idx="2">
          <a:schemeClr val="accent6"/>
        </a:lnRef>
        <a:fillRef idx="1">
          <a:schemeClr val="lt1"/>
        </a:fillRef>
        <a:effectRef idx="0">
          <a:schemeClr val="accent6"/>
        </a:effectRef>
        <a:fontRef idx="minor">
          <a:schemeClr val="dk1"/>
        </a:fontRef>
      </xdr:style>
      <xdr:txBody>
        <a:bodyPr vertOverflow="clip" horzOverflow="clip" rtlCol="1" anchor="t"/>
        <a:lstStyle/>
        <a:p>
          <a:pPr algn="r" rtl="1"/>
          <a:endParaRPr lang="ar-SA" sz="1100"/>
        </a:p>
      </xdr:txBody>
    </xdr:sp>
    <xdr:clientData/>
  </xdr:twoCellAnchor>
  <xdr:twoCellAnchor>
    <xdr:from>
      <xdr:col>10</xdr:col>
      <xdr:colOff>1357313</xdr:colOff>
      <xdr:row>116</xdr:row>
      <xdr:rowOff>59531</xdr:rowOff>
    </xdr:from>
    <xdr:to>
      <xdr:col>10</xdr:col>
      <xdr:colOff>1559719</xdr:colOff>
      <xdr:row>117</xdr:row>
      <xdr:rowOff>59532</xdr:rowOff>
    </xdr:to>
    <xdr:sp macro="" textlink="">
      <xdr:nvSpPr>
        <xdr:cNvPr id="358" name="سهم للأسفل 357"/>
        <xdr:cNvSpPr/>
      </xdr:nvSpPr>
      <xdr:spPr>
        <a:xfrm>
          <a:off x="11228024756" y="28339256"/>
          <a:ext cx="2381" cy="64294"/>
        </a:xfrm>
        <a:prstGeom prst="downArrow">
          <a:avLst/>
        </a:prstGeom>
        <a:solidFill>
          <a:srgbClr val="FFFF66"/>
        </a:solidFill>
      </xdr:spPr>
      <xdr:style>
        <a:lnRef idx="2">
          <a:schemeClr val="accent6"/>
        </a:lnRef>
        <a:fillRef idx="1">
          <a:schemeClr val="lt1"/>
        </a:fillRef>
        <a:effectRef idx="0">
          <a:schemeClr val="accent6"/>
        </a:effectRef>
        <a:fontRef idx="minor">
          <a:schemeClr val="dk1"/>
        </a:fontRef>
      </xdr:style>
      <xdr:txBody>
        <a:bodyPr vertOverflow="clip" horzOverflow="clip" rtlCol="1" anchor="t"/>
        <a:lstStyle/>
        <a:p>
          <a:pPr algn="r" rtl="1"/>
          <a:endParaRPr lang="ar-SA" sz="1100"/>
        </a:p>
      </xdr:txBody>
    </xdr:sp>
    <xdr:clientData/>
  </xdr:twoCellAnchor>
  <xdr:twoCellAnchor>
    <xdr:from>
      <xdr:col>7</xdr:col>
      <xdr:colOff>95250</xdr:colOff>
      <xdr:row>0</xdr:row>
      <xdr:rowOff>116416</xdr:rowOff>
    </xdr:from>
    <xdr:to>
      <xdr:col>9</xdr:col>
      <xdr:colOff>2106084</xdr:colOff>
      <xdr:row>1</xdr:row>
      <xdr:rowOff>359833</xdr:rowOff>
    </xdr:to>
    <xdr:sp macro="" textlink="">
      <xdr:nvSpPr>
        <xdr:cNvPr id="35" name="مستطيل 34">
          <a:hlinkClick xmlns:r="http://schemas.openxmlformats.org/officeDocument/2006/relationships" r:id="rId9"/>
        </xdr:cNvPr>
        <xdr:cNvSpPr/>
      </xdr:nvSpPr>
      <xdr:spPr>
        <a:xfrm>
          <a:off x="11262942083" y="116416"/>
          <a:ext cx="2487084" cy="423334"/>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1" anchor="ctr"/>
        <a:lstStyle/>
        <a:p>
          <a:pPr algn="ctr" rtl="1"/>
          <a:r>
            <a:rPr lang="ar-SA" sz="1800" b="1"/>
            <a:t>الذهب للأسئلة المقالة المتتابعة</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2581275</xdr:colOff>
      <xdr:row>0</xdr:row>
      <xdr:rowOff>142875</xdr:rowOff>
    </xdr:from>
    <xdr:to>
      <xdr:col>3</xdr:col>
      <xdr:colOff>4581525</xdr:colOff>
      <xdr:row>2</xdr:row>
      <xdr:rowOff>76200</xdr:rowOff>
    </xdr:to>
    <xdr:sp macro="" textlink="">
      <xdr:nvSpPr>
        <xdr:cNvPr id="2" name="مستطيل مستدير الزوايا 1">
          <a:hlinkClick xmlns:r="http://schemas.openxmlformats.org/officeDocument/2006/relationships" r:id="rId1"/>
        </xdr:cNvPr>
        <xdr:cNvSpPr/>
      </xdr:nvSpPr>
      <xdr:spPr>
        <a:xfrm>
          <a:off x="11233699275" y="142875"/>
          <a:ext cx="2000250" cy="29527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1" anchor="ctr"/>
        <a:lstStyle/>
        <a:p>
          <a:pPr algn="ctr" rtl="1"/>
          <a:r>
            <a:rPr lang="ar-SA" sz="2000" b="1"/>
            <a:t>الرجوع للاختبار</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600075</xdr:colOff>
      <xdr:row>2</xdr:row>
      <xdr:rowOff>57150</xdr:rowOff>
    </xdr:from>
    <xdr:to>
      <xdr:col>8</xdr:col>
      <xdr:colOff>600075</xdr:colOff>
      <xdr:row>3</xdr:row>
      <xdr:rowOff>66675</xdr:rowOff>
    </xdr:to>
    <xdr:sp macro="" textlink="">
      <xdr:nvSpPr>
        <xdr:cNvPr id="2" name="مستطيل 1">
          <a:hlinkClick xmlns:r="http://schemas.openxmlformats.org/officeDocument/2006/relationships" r:id="rId1"/>
        </xdr:cNvPr>
        <xdr:cNvSpPr/>
      </xdr:nvSpPr>
      <xdr:spPr>
        <a:xfrm>
          <a:off x="11230060725" y="419100"/>
          <a:ext cx="1371600" cy="238125"/>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1" anchor="ctr"/>
        <a:lstStyle/>
        <a:p>
          <a:pPr algn="ctr" rtl="1"/>
          <a:r>
            <a:rPr lang="ar-SA" sz="1100" b="1">
              <a:solidFill>
                <a:schemeClr val="bg1"/>
              </a:solidFill>
            </a:rPr>
            <a:t>الرجوع للاختبار</a:t>
          </a:r>
        </a:p>
      </xdr:txBody>
    </xdr:sp>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AD1664"/>
  <sheetViews>
    <sheetView rightToLeft="1" tabSelected="1" view="pageBreakPreview" zoomScale="60" zoomScaleNormal="80" zoomScalePageLayoutView="50" workbookViewId="0">
      <pane xSplit="1" ySplit="4" topLeftCell="B232" activePane="bottomRight" state="frozen"/>
      <selection pane="topRight" activeCell="B1" sqref="B1"/>
      <selection pane="bottomLeft" activeCell="A5" sqref="A5"/>
      <selection pane="bottomRight" activeCell="P258" activeCellId="1" sqref="F234:G263 P234:Q263"/>
    </sheetView>
  </sheetViews>
  <sheetFormatPr defaultRowHeight="14.25" zeroHeight="1"/>
  <cols>
    <col min="1" max="1" width="3.625" style="37" customWidth="1"/>
    <col min="2" max="2" width="2.625" style="8" customWidth="1"/>
    <col min="3" max="3" width="2.625" customWidth="1"/>
    <col min="4" max="4" width="28.625" customWidth="1"/>
    <col min="5" max="8" width="3.625" customWidth="1"/>
    <col min="9" max="9" width="2.625" customWidth="1"/>
    <col min="10" max="10" width="28.625" customWidth="1"/>
    <col min="11" max="13" width="2.625" customWidth="1"/>
    <col min="14" max="14" width="20.625" customWidth="1"/>
    <col min="15" max="18" width="3.625" customWidth="1"/>
    <col min="19" max="19" width="2.625" customWidth="1"/>
    <col min="20" max="20" width="20.625" customWidth="1"/>
    <col min="21" max="22" width="2.625" customWidth="1"/>
    <col min="23" max="23" width="6.625" customWidth="1"/>
    <col min="24" max="24" width="25.625" customWidth="1"/>
    <col min="25" max="25" width="6.625" customWidth="1"/>
    <col min="27" max="27" width="28.375" customWidth="1"/>
    <col min="28" max="28" width="3.625" style="65" customWidth="1"/>
    <col min="29" max="29" width="5.625" style="3" customWidth="1"/>
    <col min="30" max="30" width="9" style="3"/>
  </cols>
  <sheetData>
    <row r="1" spans="1:29" ht="14.25" customHeight="1">
      <c r="A1" s="267"/>
      <c r="B1" s="494"/>
      <c r="C1" s="267"/>
      <c r="D1" s="267"/>
      <c r="E1" s="267"/>
      <c r="F1" s="267"/>
      <c r="G1" s="268"/>
      <c r="H1" s="268"/>
      <c r="I1" s="268"/>
      <c r="J1" s="268"/>
      <c r="K1" s="495" t="s">
        <v>362</v>
      </c>
      <c r="L1" s="495"/>
      <c r="M1" s="495"/>
      <c r="N1" s="495"/>
      <c r="O1" s="495"/>
      <c r="P1" s="495"/>
      <c r="Q1" s="495"/>
      <c r="R1" s="495"/>
      <c r="S1" s="495"/>
      <c r="T1" s="495"/>
      <c r="U1" s="495"/>
      <c r="V1" s="269"/>
      <c r="W1" s="497" t="s">
        <v>46</v>
      </c>
      <c r="X1" s="497"/>
      <c r="Y1" s="268"/>
      <c r="Z1" s="268"/>
      <c r="AA1" s="268"/>
      <c r="AB1" s="268"/>
      <c r="AC1" s="270"/>
    </row>
    <row r="2" spans="1:29" ht="69.75" customHeight="1" thickBot="1">
      <c r="A2" s="267"/>
      <c r="B2" s="494"/>
      <c r="C2" s="267"/>
      <c r="D2" s="267"/>
      <c r="E2" s="267"/>
      <c r="F2" s="267"/>
      <c r="G2" s="268"/>
      <c r="H2" s="268"/>
      <c r="I2" s="268"/>
      <c r="J2" s="268"/>
      <c r="K2" s="496"/>
      <c r="L2" s="496"/>
      <c r="M2" s="496"/>
      <c r="N2" s="496"/>
      <c r="O2" s="496"/>
      <c r="P2" s="496"/>
      <c r="Q2" s="496"/>
      <c r="R2" s="496"/>
      <c r="S2" s="496"/>
      <c r="T2" s="496"/>
      <c r="U2" s="496"/>
      <c r="V2" s="269"/>
      <c r="W2" s="497"/>
      <c r="X2" s="497"/>
      <c r="Y2" s="268"/>
      <c r="Z2" s="271"/>
      <c r="AA2" s="271"/>
      <c r="AB2" s="271"/>
      <c r="AC2" s="267"/>
    </row>
    <row r="3" spans="1:29" ht="20.100000000000001" customHeight="1">
      <c r="A3" s="267"/>
      <c r="B3" s="98"/>
      <c r="C3" s="130"/>
      <c r="D3" s="498" t="s">
        <v>9</v>
      </c>
      <c r="E3" s="498"/>
      <c r="F3" s="498"/>
      <c r="G3" s="498"/>
      <c r="H3" s="498"/>
      <c r="I3" s="498"/>
      <c r="J3" s="498"/>
      <c r="K3" s="127"/>
      <c r="L3" s="500"/>
      <c r="M3" s="501"/>
      <c r="N3" s="504" t="s">
        <v>14</v>
      </c>
      <c r="O3" s="504"/>
      <c r="P3" s="504"/>
      <c r="Q3" s="504"/>
      <c r="R3" s="504"/>
      <c r="S3" s="504"/>
      <c r="T3" s="504"/>
      <c r="U3" s="128"/>
      <c r="V3" s="506" t="s">
        <v>7</v>
      </c>
      <c r="W3" s="507"/>
      <c r="X3" s="507"/>
      <c r="Y3" s="507"/>
      <c r="Z3" s="507"/>
      <c r="AA3" s="507"/>
      <c r="AB3" s="129"/>
      <c r="AC3" s="272"/>
    </row>
    <row r="4" spans="1:29" ht="9.75" customHeight="1" thickBot="1">
      <c r="A4" s="267"/>
      <c r="B4" s="99"/>
      <c r="C4" s="131"/>
      <c r="D4" s="499"/>
      <c r="E4" s="499"/>
      <c r="F4" s="499"/>
      <c r="G4" s="499"/>
      <c r="H4" s="499"/>
      <c r="I4" s="499"/>
      <c r="J4" s="499"/>
      <c r="K4" s="132"/>
      <c r="L4" s="502"/>
      <c r="M4" s="503"/>
      <c r="N4" s="505"/>
      <c r="O4" s="505"/>
      <c r="P4" s="505"/>
      <c r="Q4" s="505"/>
      <c r="R4" s="505"/>
      <c r="S4" s="505"/>
      <c r="T4" s="505"/>
      <c r="U4" s="133"/>
      <c r="V4" s="508"/>
      <c r="W4" s="509"/>
      <c r="X4" s="509"/>
      <c r="Y4" s="509"/>
      <c r="Z4" s="509"/>
      <c r="AA4" s="509"/>
      <c r="AB4" s="134"/>
      <c r="AC4" s="273"/>
    </row>
    <row r="5" spans="1:29" ht="15" customHeight="1">
      <c r="A5" s="267"/>
      <c r="B5" s="91"/>
      <c r="C5" s="485" t="s">
        <v>6</v>
      </c>
      <c r="D5" s="485"/>
      <c r="E5" s="485"/>
      <c r="F5" s="485"/>
      <c r="G5" s="485"/>
      <c r="H5" s="485"/>
      <c r="I5" s="485"/>
      <c r="J5" s="486">
        <v>1</v>
      </c>
      <c r="K5" s="30"/>
      <c r="L5" s="39"/>
      <c r="M5" s="487" t="s">
        <v>6</v>
      </c>
      <c r="N5" s="487"/>
      <c r="O5" s="487"/>
      <c r="P5" s="487"/>
      <c r="Q5" s="487"/>
      <c r="R5" s="487"/>
      <c r="S5" s="487"/>
      <c r="T5" s="486">
        <v>1</v>
      </c>
      <c r="U5" s="41"/>
      <c r="V5" s="39"/>
      <c r="W5" s="490" t="s">
        <v>6</v>
      </c>
      <c r="X5" s="490"/>
      <c r="Y5" s="62"/>
      <c r="Z5" s="62"/>
      <c r="AA5" s="492">
        <v>1</v>
      </c>
      <c r="AB5" s="68"/>
      <c r="AC5" s="274"/>
    </row>
    <row r="6" spans="1:29" ht="15" customHeight="1" thickBot="1">
      <c r="A6" s="267"/>
      <c r="B6" s="365"/>
      <c r="C6" s="485"/>
      <c r="D6" s="485"/>
      <c r="E6" s="485"/>
      <c r="F6" s="485"/>
      <c r="G6" s="485"/>
      <c r="H6" s="485"/>
      <c r="I6" s="485"/>
      <c r="J6" s="486"/>
      <c r="K6" s="369"/>
      <c r="L6" s="370"/>
      <c r="M6" s="488"/>
      <c r="N6" s="488"/>
      <c r="O6" s="488"/>
      <c r="P6" s="488"/>
      <c r="Q6" s="488"/>
      <c r="R6" s="488"/>
      <c r="S6" s="488"/>
      <c r="T6" s="489"/>
      <c r="U6" s="41"/>
      <c r="V6" s="39"/>
      <c r="W6" s="491"/>
      <c r="X6" s="491"/>
      <c r="Y6" s="62"/>
      <c r="Z6" s="62"/>
      <c r="AA6" s="493"/>
      <c r="AB6" s="100"/>
      <c r="AC6" s="274"/>
    </row>
    <row r="7" spans="1:29" ht="12" customHeight="1">
      <c r="A7" s="267"/>
      <c r="B7" s="379"/>
      <c r="C7" s="512" t="s">
        <v>83</v>
      </c>
      <c r="D7" s="513"/>
      <c r="E7" s="405"/>
      <c r="F7" s="405"/>
      <c r="G7" s="405"/>
      <c r="H7" s="405"/>
      <c r="I7" s="405"/>
      <c r="J7" s="406" t="s">
        <v>84</v>
      </c>
      <c r="K7" s="371"/>
      <c r="L7" s="372"/>
      <c r="M7" s="514" t="s">
        <v>0</v>
      </c>
      <c r="N7" s="515"/>
      <c r="O7" s="515"/>
      <c r="P7" s="145"/>
      <c r="Q7" s="145"/>
      <c r="R7" s="515" t="s">
        <v>130</v>
      </c>
      <c r="S7" s="515"/>
      <c r="T7" s="516"/>
      <c r="U7" s="375"/>
      <c r="V7" s="376"/>
      <c r="W7" s="446" t="s">
        <v>5</v>
      </c>
      <c r="X7" s="447"/>
      <c r="Y7" s="87"/>
      <c r="Z7" s="432" t="s">
        <v>43</v>
      </c>
      <c r="AA7" s="433"/>
      <c r="AB7" s="101"/>
      <c r="AC7" s="274"/>
    </row>
    <row r="8" spans="1:29" ht="39.950000000000003" customHeight="1">
      <c r="A8" s="267"/>
      <c r="B8" s="379"/>
      <c r="C8" s="438" t="s">
        <v>118</v>
      </c>
      <c r="D8" s="439"/>
      <c r="E8" s="439"/>
      <c r="F8" s="440"/>
      <c r="G8" s="440"/>
      <c r="H8" s="441" t="s">
        <v>559</v>
      </c>
      <c r="I8" s="442"/>
      <c r="J8" s="443"/>
      <c r="K8" s="371"/>
      <c r="L8" s="373"/>
      <c r="M8" s="444" t="s">
        <v>583</v>
      </c>
      <c r="N8" s="445"/>
      <c r="O8" s="445"/>
      <c r="P8" s="440"/>
      <c r="Q8" s="440"/>
      <c r="R8" s="510" t="s">
        <v>88</v>
      </c>
      <c r="S8" s="510"/>
      <c r="T8" s="511"/>
      <c r="U8" s="371"/>
      <c r="V8" s="377"/>
      <c r="W8" s="448"/>
      <c r="X8" s="449"/>
      <c r="Y8" s="85"/>
      <c r="Z8" s="434"/>
      <c r="AA8" s="435"/>
      <c r="AB8" s="101"/>
      <c r="AC8" s="272"/>
    </row>
    <row r="9" spans="1:29" ht="12.95" customHeight="1">
      <c r="A9" s="267"/>
      <c r="B9" s="380"/>
      <c r="C9" s="407">
        <v>1</v>
      </c>
      <c r="D9" s="4" t="s">
        <v>93</v>
      </c>
      <c r="E9" s="464" t="s">
        <v>51</v>
      </c>
      <c r="F9" s="440"/>
      <c r="G9" s="440"/>
      <c r="H9" s="467" t="s">
        <v>51</v>
      </c>
      <c r="I9" s="1">
        <v>1</v>
      </c>
      <c r="J9" s="408" t="s">
        <v>555</v>
      </c>
      <c r="K9" s="371"/>
      <c r="L9" s="373"/>
      <c r="M9" s="458">
        <v>1</v>
      </c>
      <c r="N9" s="470" t="s">
        <v>11</v>
      </c>
      <c r="O9" s="464" t="s">
        <v>51</v>
      </c>
      <c r="P9" s="478"/>
      <c r="Q9" s="440"/>
      <c r="R9" s="467" t="s">
        <v>51</v>
      </c>
      <c r="S9" s="460">
        <v>1</v>
      </c>
      <c r="T9" s="471" t="s">
        <v>11</v>
      </c>
      <c r="U9" s="371"/>
      <c r="V9" s="377"/>
      <c r="W9" s="448"/>
      <c r="X9" s="449"/>
      <c r="Y9" s="85"/>
      <c r="Z9" s="434"/>
      <c r="AA9" s="435"/>
      <c r="AB9" s="101"/>
      <c r="AC9" s="272"/>
    </row>
    <row r="10" spans="1:29" ht="12.95" customHeight="1">
      <c r="A10" s="267"/>
      <c r="B10" s="380"/>
      <c r="C10" s="407">
        <v>2</v>
      </c>
      <c r="D10" s="4" t="s">
        <v>120</v>
      </c>
      <c r="E10" s="465"/>
      <c r="F10" s="440"/>
      <c r="G10" s="440"/>
      <c r="H10" s="468"/>
      <c r="I10" s="1">
        <v>2</v>
      </c>
      <c r="J10" s="408" t="s">
        <v>556</v>
      </c>
      <c r="K10" s="371"/>
      <c r="L10" s="373"/>
      <c r="M10" s="458"/>
      <c r="N10" s="470"/>
      <c r="O10" s="465"/>
      <c r="P10" s="478"/>
      <c r="Q10" s="440"/>
      <c r="R10" s="468"/>
      <c r="S10" s="460"/>
      <c r="T10" s="471"/>
      <c r="U10" s="371"/>
      <c r="V10" s="377"/>
      <c r="W10" s="450"/>
      <c r="X10" s="451"/>
      <c r="Y10" s="86"/>
      <c r="Z10" s="436"/>
      <c r="AA10" s="437"/>
      <c r="AB10" s="101"/>
      <c r="AC10" s="272"/>
    </row>
    <row r="11" spans="1:29" ht="12.95" customHeight="1">
      <c r="A11" s="267"/>
      <c r="B11" s="380"/>
      <c r="C11" s="407">
        <v>3</v>
      </c>
      <c r="D11" s="4" t="s">
        <v>119</v>
      </c>
      <c r="E11" s="465"/>
      <c r="F11" s="440"/>
      <c r="G11" s="440"/>
      <c r="H11" s="468"/>
      <c r="I11" s="1">
        <v>3</v>
      </c>
      <c r="J11" s="408" t="s">
        <v>557</v>
      </c>
      <c r="K11" s="371"/>
      <c r="L11" s="373"/>
      <c r="M11" s="458">
        <v>2</v>
      </c>
      <c r="N11" s="459" t="s">
        <v>12</v>
      </c>
      <c r="O11" s="465"/>
      <c r="P11" s="478"/>
      <c r="Q11" s="440"/>
      <c r="R11" s="468"/>
      <c r="S11" s="460">
        <v>2</v>
      </c>
      <c r="T11" s="461" t="s">
        <v>12</v>
      </c>
      <c r="U11" s="371"/>
      <c r="V11" s="377"/>
      <c r="W11" s="452">
        <v>1</v>
      </c>
      <c r="X11" s="472" t="s">
        <v>60</v>
      </c>
      <c r="Y11" s="585">
        <v>5</v>
      </c>
      <c r="Z11" s="588" t="str">
        <f>VLOOKUP(Y11,B710:D722,3,TRUE)</f>
        <v xml:space="preserve">المجرم السوي هو من يتمتع بقدر من الإدراك والاختيار يؤهله للمسؤولية الجنائية الكاملة"، أما "المجرم غير السوي فهو من لا يتمتع بهذا القدر، فتنعدم مسؤوليته الجنائية أو تخفف حسب الأحوال. (ص9) </v>
      </c>
      <c r="AA11" s="589"/>
      <c r="AB11" s="102"/>
      <c r="AC11" s="272"/>
    </row>
    <row r="12" spans="1:29" ht="12.95" customHeight="1">
      <c r="A12" s="267"/>
      <c r="B12" s="380"/>
      <c r="C12" s="407">
        <v>4</v>
      </c>
      <c r="D12" s="4" t="s">
        <v>121</v>
      </c>
      <c r="E12" s="465"/>
      <c r="F12" s="440"/>
      <c r="G12" s="440"/>
      <c r="H12" s="468"/>
      <c r="I12" s="1">
        <v>4</v>
      </c>
      <c r="J12" s="408" t="s">
        <v>558</v>
      </c>
      <c r="K12" s="371"/>
      <c r="L12" s="373"/>
      <c r="M12" s="458"/>
      <c r="N12" s="459"/>
      <c r="O12" s="465"/>
      <c r="P12" s="478"/>
      <c r="Q12" s="440"/>
      <c r="R12" s="468"/>
      <c r="S12" s="460"/>
      <c r="T12" s="461"/>
      <c r="U12" s="371"/>
      <c r="V12" s="377"/>
      <c r="W12" s="453"/>
      <c r="X12" s="473"/>
      <c r="Y12" s="586"/>
      <c r="Z12" s="588"/>
      <c r="AA12" s="589"/>
      <c r="AB12" s="102"/>
      <c r="AC12" s="272"/>
    </row>
    <row r="13" spans="1:29" ht="12" customHeight="1">
      <c r="A13" s="267"/>
      <c r="B13" s="380">
        <f>IF(F8=3,1,0)</f>
        <v>0</v>
      </c>
      <c r="C13" s="592" t="s">
        <v>85</v>
      </c>
      <c r="D13" s="593"/>
      <c r="E13" s="466"/>
      <c r="F13" s="440"/>
      <c r="G13" s="440"/>
      <c r="H13" s="469"/>
      <c r="I13" s="137"/>
      <c r="J13" s="409" t="s">
        <v>86</v>
      </c>
      <c r="K13" s="371">
        <f>IF(G8=4,1,0)</f>
        <v>0</v>
      </c>
      <c r="L13" s="373">
        <f>IF(P8=2,1,0)</f>
        <v>0</v>
      </c>
      <c r="M13" s="143"/>
      <c r="N13" s="263" t="s">
        <v>90</v>
      </c>
      <c r="O13" s="466"/>
      <c r="P13" s="478"/>
      <c r="Q13" s="440"/>
      <c r="R13" s="469"/>
      <c r="S13" s="137"/>
      <c r="T13" s="264" t="s">
        <v>89</v>
      </c>
      <c r="U13" s="371">
        <f>IF(Q8=2,1,0)</f>
        <v>0</v>
      </c>
      <c r="V13" s="377"/>
      <c r="W13" s="454"/>
      <c r="X13" s="474"/>
      <c r="Y13" s="586"/>
      <c r="Z13" s="588"/>
      <c r="AA13" s="589"/>
      <c r="AB13" s="102"/>
      <c r="AC13" s="272"/>
    </row>
    <row r="14" spans="1:29" ht="30" customHeight="1">
      <c r="A14" s="267"/>
      <c r="B14" s="380"/>
      <c r="C14" s="475" t="s">
        <v>106</v>
      </c>
      <c r="D14" s="476"/>
      <c r="E14" s="477"/>
      <c r="F14" s="440"/>
      <c r="G14" s="440"/>
      <c r="H14" s="480" t="s">
        <v>100</v>
      </c>
      <c r="I14" s="481"/>
      <c r="J14" s="482"/>
      <c r="K14" s="371"/>
      <c r="L14" s="373"/>
      <c r="M14" s="483" t="s">
        <v>139</v>
      </c>
      <c r="N14" s="484"/>
      <c r="O14" s="484"/>
      <c r="P14" s="440"/>
      <c r="Q14" s="440"/>
      <c r="R14" s="462" t="s">
        <v>105</v>
      </c>
      <c r="S14" s="462"/>
      <c r="T14" s="463"/>
      <c r="U14" s="371"/>
      <c r="V14" s="377"/>
      <c r="W14" s="13">
        <v>2</v>
      </c>
      <c r="X14" s="212" t="s">
        <v>61</v>
      </c>
      <c r="Y14" s="586"/>
      <c r="Z14" s="588"/>
      <c r="AA14" s="589"/>
      <c r="AB14" s="102"/>
      <c r="AC14" s="272"/>
    </row>
    <row r="15" spans="1:29" ht="15" customHeight="1">
      <c r="A15" s="267"/>
      <c r="B15" s="380"/>
      <c r="C15" s="410">
        <v>1</v>
      </c>
      <c r="D15" s="4" t="s">
        <v>107</v>
      </c>
      <c r="E15" s="464" t="s">
        <v>51</v>
      </c>
      <c r="F15" s="478"/>
      <c r="G15" s="479"/>
      <c r="H15" s="467" t="s">
        <v>51</v>
      </c>
      <c r="I15" s="1">
        <v>1</v>
      </c>
      <c r="J15" s="408" t="s">
        <v>103</v>
      </c>
      <c r="K15" s="371"/>
      <c r="L15" s="373"/>
      <c r="M15" s="458">
        <v>1</v>
      </c>
      <c r="N15" s="470" t="s">
        <v>11</v>
      </c>
      <c r="O15" s="464" t="s">
        <v>51</v>
      </c>
      <c r="P15" s="478"/>
      <c r="Q15" s="440"/>
      <c r="R15" s="467" t="s">
        <v>51</v>
      </c>
      <c r="S15" s="460">
        <v>1</v>
      </c>
      <c r="T15" s="471" t="s">
        <v>11</v>
      </c>
      <c r="U15" s="371"/>
      <c r="V15" s="377"/>
      <c r="W15" s="452">
        <v>3</v>
      </c>
      <c r="X15" s="455" t="s">
        <v>65</v>
      </c>
      <c r="Y15" s="586"/>
      <c r="Z15" s="588"/>
      <c r="AA15" s="589"/>
      <c r="AB15" s="102"/>
      <c r="AC15" s="272"/>
    </row>
    <row r="16" spans="1:29" ht="15" customHeight="1">
      <c r="A16" s="267"/>
      <c r="B16" s="380"/>
      <c r="C16" s="410">
        <v>2</v>
      </c>
      <c r="D16" s="4" t="s">
        <v>108</v>
      </c>
      <c r="E16" s="465"/>
      <c r="F16" s="478"/>
      <c r="G16" s="479"/>
      <c r="H16" s="468"/>
      <c r="I16" s="1">
        <v>2</v>
      </c>
      <c r="J16" s="408" t="s">
        <v>102</v>
      </c>
      <c r="K16" s="371"/>
      <c r="L16" s="373"/>
      <c r="M16" s="458">
        <v>2</v>
      </c>
      <c r="N16" s="470"/>
      <c r="O16" s="465"/>
      <c r="P16" s="478"/>
      <c r="Q16" s="440"/>
      <c r="R16" s="468"/>
      <c r="S16" s="460">
        <v>2</v>
      </c>
      <c r="T16" s="471"/>
      <c r="U16" s="371"/>
      <c r="V16" s="377"/>
      <c r="W16" s="453"/>
      <c r="X16" s="456"/>
      <c r="Y16" s="586"/>
      <c r="Z16" s="588"/>
      <c r="AA16" s="589"/>
      <c r="AB16" s="102"/>
      <c r="AC16" s="272"/>
    </row>
    <row r="17" spans="1:29" ht="15" customHeight="1">
      <c r="A17" s="267"/>
      <c r="B17" s="380"/>
      <c r="C17" s="410">
        <v>3</v>
      </c>
      <c r="D17" s="4" t="s">
        <v>109</v>
      </c>
      <c r="E17" s="465"/>
      <c r="F17" s="478"/>
      <c r="G17" s="479"/>
      <c r="H17" s="468"/>
      <c r="I17" s="1">
        <v>3</v>
      </c>
      <c r="J17" s="408" t="s">
        <v>101</v>
      </c>
      <c r="K17" s="371"/>
      <c r="L17" s="373"/>
      <c r="M17" s="458">
        <v>2</v>
      </c>
      <c r="N17" s="459" t="s">
        <v>12</v>
      </c>
      <c r="O17" s="465"/>
      <c r="P17" s="478"/>
      <c r="Q17" s="440"/>
      <c r="R17" s="468"/>
      <c r="S17" s="460">
        <v>2</v>
      </c>
      <c r="T17" s="461" t="s">
        <v>12</v>
      </c>
      <c r="U17" s="371"/>
      <c r="V17" s="377"/>
      <c r="W17" s="453"/>
      <c r="X17" s="456"/>
      <c r="Y17" s="586"/>
      <c r="Z17" s="588"/>
      <c r="AA17" s="589"/>
      <c r="AB17" s="102"/>
      <c r="AC17" s="272"/>
    </row>
    <row r="18" spans="1:29" ht="15" customHeight="1">
      <c r="A18" s="267"/>
      <c r="B18" s="380"/>
      <c r="C18" s="410">
        <v>4</v>
      </c>
      <c r="D18" s="4" t="s">
        <v>110</v>
      </c>
      <c r="E18" s="465"/>
      <c r="F18" s="478"/>
      <c r="G18" s="479"/>
      <c r="H18" s="468"/>
      <c r="I18" s="1">
        <v>4</v>
      </c>
      <c r="J18" s="408" t="s">
        <v>104</v>
      </c>
      <c r="K18" s="371"/>
      <c r="L18" s="373">
        <f>IF(P14=2,1,0)</f>
        <v>0</v>
      </c>
      <c r="M18" s="458">
        <v>4</v>
      </c>
      <c r="N18" s="459"/>
      <c r="O18" s="465"/>
      <c r="P18" s="478"/>
      <c r="Q18" s="440"/>
      <c r="R18" s="468"/>
      <c r="S18" s="460">
        <v>4</v>
      </c>
      <c r="T18" s="461"/>
      <c r="U18" s="371">
        <f>IF(Q14=1,1,0)</f>
        <v>0</v>
      </c>
      <c r="V18" s="377"/>
      <c r="W18" s="454"/>
      <c r="X18" s="457"/>
      <c r="Y18" s="586"/>
      <c r="Z18" s="588"/>
      <c r="AA18" s="589"/>
      <c r="AB18" s="102"/>
      <c r="AC18" s="272"/>
    </row>
    <row r="19" spans="1:29" ht="12" customHeight="1">
      <c r="A19" s="267"/>
      <c r="B19" s="380">
        <f>IF(F14=1,1,0)</f>
        <v>0</v>
      </c>
      <c r="C19" s="411"/>
      <c r="D19" s="404" t="s">
        <v>561</v>
      </c>
      <c r="E19" s="466"/>
      <c r="F19" s="478"/>
      <c r="G19" s="479"/>
      <c r="H19" s="469"/>
      <c r="I19" s="137"/>
      <c r="J19" s="409" t="s">
        <v>122</v>
      </c>
      <c r="K19" s="371">
        <f>IF(G14=3,1,0)</f>
        <v>0</v>
      </c>
      <c r="L19" s="373"/>
      <c r="M19" s="143"/>
      <c r="N19" s="263" t="s">
        <v>128</v>
      </c>
      <c r="O19" s="466"/>
      <c r="P19" s="478"/>
      <c r="Q19" s="440"/>
      <c r="R19" s="469"/>
      <c r="S19" s="137"/>
      <c r="T19" s="264" t="s">
        <v>129</v>
      </c>
      <c r="U19" s="371"/>
      <c r="V19" s="377"/>
      <c r="W19" s="517">
        <v>4</v>
      </c>
      <c r="X19" s="519" t="s">
        <v>66</v>
      </c>
      <c r="Y19" s="586"/>
      <c r="Z19" s="588"/>
      <c r="AA19" s="589"/>
      <c r="AB19" s="102"/>
      <c r="AC19" s="272"/>
    </row>
    <row r="20" spans="1:29" ht="50.1" customHeight="1">
      <c r="A20" s="267"/>
      <c r="B20" s="380"/>
      <c r="C20" s="521" t="s">
        <v>112</v>
      </c>
      <c r="D20" s="522"/>
      <c r="E20" s="523"/>
      <c r="F20" s="440"/>
      <c r="G20" s="440"/>
      <c r="H20" s="510" t="s">
        <v>99</v>
      </c>
      <c r="I20" s="510"/>
      <c r="J20" s="524"/>
      <c r="K20" s="371"/>
      <c r="L20" s="373"/>
      <c r="M20" s="525" t="s">
        <v>149</v>
      </c>
      <c r="N20" s="439"/>
      <c r="O20" s="439"/>
      <c r="P20" s="440"/>
      <c r="Q20" s="440"/>
      <c r="R20" s="462" t="s">
        <v>87</v>
      </c>
      <c r="S20" s="462"/>
      <c r="T20" s="463"/>
      <c r="U20" s="371"/>
      <c r="V20" s="377"/>
      <c r="W20" s="518"/>
      <c r="X20" s="520"/>
      <c r="Y20" s="586"/>
      <c r="Z20" s="588"/>
      <c r="AA20" s="589"/>
      <c r="AB20" s="102"/>
      <c r="AC20" s="272"/>
    </row>
    <row r="21" spans="1:29" ht="15" customHeight="1">
      <c r="A21" s="267"/>
      <c r="B21" s="380"/>
      <c r="C21" s="410">
        <v>1</v>
      </c>
      <c r="D21" s="4" t="s">
        <v>114</v>
      </c>
      <c r="E21" s="464" t="s">
        <v>51</v>
      </c>
      <c r="F21" s="478"/>
      <c r="G21" s="479"/>
      <c r="H21" s="467" t="s">
        <v>51</v>
      </c>
      <c r="I21" s="1">
        <v>1</v>
      </c>
      <c r="J21" s="408" t="s">
        <v>97</v>
      </c>
      <c r="K21" s="371"/>
      <c r="L21" s="373"/>
      <c r="M21" s="458">
        <v>1</v>
      </c>
      <c r="N21" s="470" t="s">
        <v>11</v>
      </c>
      <c r="O21" s="464" t="s">
        <v>51</v>
      </c>
      <c r="P21" s="478"/>
      <c r="Q21" s="479"/>
      <c r="R21" s="467" t="s">
        <v>51</v>
      </c>
      <c r="S21" s="460">
        <v>1</v>
      </c>
      <c r="T21" s="471" t="s">
        <v>11</v>
      </c>
      <c r="U21" s="371"/>
      <c r="V21" s="377"/>
      <c r="W21" s="452">
        <v>5</v>
      </c>
      <c r="X21" s="472" t="s">
        <v>67</v>
      </c>
      <c r="Y21" s="586"/>
      <c r="Z21" s="588"/>
      <c r="AA21" s="589"/>
      <c r="AB21" s="102"/>
      <c r="AC21" s="272"/>
    </row>
    <row r="22" spans="1:29" ht="15" customHeight="1">
      <c r="A22" s="267"/>
      <c r="B22" s="380"/>
      <c r="C22" s="410">
        <v>2</v>
      </c>
      <c r="D22" s="4" t="s">
        <v>113</v>
      </c>
      <c r="E22" s="465"/>
      <c r="F22" s="478"/>
      <c r="G22" s="479"/>
      <c r="H22" s="468"/>
      <c r="I22" s="1">
        <v>2</v>
      </c>
      <c r="J22" s="408" t="s">
        <v>96</v>
      </c>
      <c r="K22" s="371"/>
      <c r="L22" s="373"/>
      <c r="M22" s="458">
        <v>2</v>
      </c>
      <c r="N22" s="470"/>
      <c r="O22" s="465"/>
      <c r="P22" s="478"/>
      <c r="Q22" s="479"/>
      <c r="R22" s="468"/>
      <c r="S22" s="460">
        <v>2</v>
      </c>
      <c r="T22" s="471"/>
      <c r="U22" s="371"/>
      <c r="V22" s="377"/>
      <c r="W22" s="453"/>
      <c r="X22" s="473"/>
      <c r="Y22" s="586"/>
      <c r="Z22" s="588"/>
      <c r="AA22" s="589"/>
      <c r="AB22" s="102"/>
      <c r="AC22" s="272"/>
    </row>
    <row r="23" spans="1:29" ht="15" customHeight="1">
      <c r="A23" s="267"/>
      <c r="B23" s="380"/>
      <c r="C23" s="410">
        <v>3</v>
      </c>
      <c r="D23" s="4" t="s">
        <v>115</v>
      </c>
      <c r="E23" s="465"/>
      <c r="F23" s="478"/>
      <c r="G23" s="479"/>
      <c r="H23" s="468"/>
      <c r="I23" s="1">
        <v>3</v>
      </c>
      <c r="J23" s="408" t="s">
        <v>98</v>
      </c>
      <c r="K23" s="371"/>
      <c r="L23" s="373"/>
      <c r="M23" s="458">
        <v>2</v>
      </c>
      <c r="N23" s="459" t="s">
        <v>12</v>
      </c>
      <c r="O23" s="465"/>
      <c r="P23" s="478"/>
      <c r="Q23" s="479"/>
      <c r="R23" s="468"/>
      <c r="S23" s="460">
        <v>2</v>
      </c>
      <c r="T23" s="461" t="s">
        <v>12</v>
      </c>
      <c r="U23" s="371"/>
      <c r="V23" s="377"/>
      <c r="W23" s="454"/>
      <c r="X23" s="474"/>
      <c r="Y23" s="586"/>
      <c r="Z23" s="588"/>
      <c r="AA23" s="589"/>
      <c r="AB23" s="102"/>
      <c r="AC23" s="272"/>
    </row>
    <row r="24" spans="1:29" ht="15" customHeight="1">
      <c r="A24" s="267"/>
      <c r="B24" s="380"/>
      <c r="C24" s="410">
        <v>4</v>
      </c>
      <c r="D24" s="4" t="s">
        <v>116</v>
      </c>
      <c r="E24" s="465"/>
      <c r="F24" s="478"/>
      <c r="G24" s="479"/>
      <c r="H24" s="468"/>
      <c r="I24" s="1">
        <v>4</v>
      </c>
      <c r="J24" s="408" t="s">
        <v>58</v>
      </c>
      <c r="K24" s="371"/>
      <c r="L24" s="373"/>
      <c r="M24" s="458">
        <v>4</v>
      </c>
      <c r="N24" s="459"/>
      <c r="O24" s="465"/>
      <c r="P24" s="478"/>
      <c r="Q24" s="479"/>
      <c r="R24" s="468"/>
      <c r="S24" s="460">
        <v>4</v>
      </c>
      <c r="T24" s="461"/>
      <c r="U24" s="371"/>
      <c r="V24" s="377"/>
      <c r="W24" s="452">
        <v>6</v>
      </c>
      <c r="X24" s="472" t="s">
        <v>68</v>
      </c>
      <c r="Y24" s="586"/>
      <c r="Z24" s="588"/>
      <c r="AA24" s="589"/>
      <c r="AB24" s="102"/>
      <c r="AC24" s="272"/>
    </row>
    <row r="25" spans="1:29" ht="12" customHeight="1">
      <c r="A25" s="267"/>
      <c r="B25" s="380">
        <f>IF(F20=2,1,0)</f>
        <v>0</v>
      </c>
      <c r="C25" s="411"/>
      <c r="D25" s="404" t="s">
        <v>124</v>
      </c>
      <c r="E25" s="466"/>
      <c r="F25" s="478"/>
      <c r="G25" s="479"/>
      <c r="H25" s="469"/>
      <c r="I25" s="137"/>
      <c r="J25" s="409" t="s">
        <v>123</v>
      </c>
      <c r="K25" s="374">
        <f>IF(G20=4,1,0)</f>
        <v>0</v>
      </c>
      <c r="L25" s="373">
        <f>IF(P20=2,1,0)</f>
        <v>0</v>
      </c>
      <c r="M25" s="143"/>
      <c r="N25" s="263" t="s">
        <v>126</v>
      </c>
      <c r="O25" s="466"/>
      <c r="P25" s="478"/>
      <c r="Q25" s="479"/>
      <c r="R25" s="469"/>
      <c r="S25" s="137"/>
      <c r="T25" s="264" t="s">
        <v>127</v>
      </c>
      <c r="U25" s="371">
        <f>IF(Q20=1,1,0)</f>
        <v>0</v>
      </c>
      <c r="V25" s="377"/>
      <c r="W25" s="453"/>
      <c r="X25" s="473"/>
      <c r="Y25" s="586"/>
      <c r="Z25" s="588"/>
      <c r="AA25" s="589"/>
      <c r="AB25" s="102"/>
      <c r="AC25" s="272"/>
    </row>
    <row r="26" spans="1:29" ht="50.1" customHeight="1">
      <c r="A26" s="267"/>
      <c r="B26" s="380"/>
      <c r="C26" s="530" t="s">
        <v>137</v>
      </c>
      <c r="D26" s="531"/>
      <c r="E26" s="531"/>
      <c r="F26" s="440"/>
      <c r="G26" s="440"/>
      <c r="H26" s="532" t="s">
        <v>141</v>
      </c>
      <c r="I26" s="533"/>
      <c r="J26" s="534"/>
      <c r="K26" s="371"/>
      <c r="L26" s="373"/>
      <c r="M26" s="525" t="s">
        <v>111</v>
      </c>
      <c r="N26" s="439"/>
      <c r="O26" s="439"/>
      <c r="P26" s="440"/>
      <c r="Q26" s="440"/>
      <c r="R26" s="460" t="s">
        <v>117</v>
      </c>
      <c r="S26" s="460"/>
      <c r="T26" s="526"/>
      <c r="U26" s="371"/>
      <c r="V26" s="377"/>
      <c r="W26" s="454"/>
      <c r="X26" s="473"/>
      <c r="Y26" s="586"/>
      <c r="Z26" s="588"/>
      <c r="AA26" s="589"/>
      <c r="AB26" s="102"/>
      <c r="AC26" s="272"/>
    </row>
    <row r="27" spans="1:29" ht="15" customHeight="1">
      <c r="A27" s="267"/>
      <c r="B27" s="380"/>
      <c r="C27" s="407">
        <v>1</v>
      </c>
      <c r="D27" s="280" t="s">
        <v>133</v>
      </c>
      <c r="E27" s="527" t="s">
        <v>51</v>
      </c>
      <c r="F27" s="478"/>
      <c r="G27" s="479"/>
      <c r="H27" s="467" t="s">
        <v>51</v>
      </c>
      <c r="I27" s="403">
        <v>1</v>
      </c>
      <c r="J27" s="412" t="s">
        <v>142</v>
      </c>
      <c r="K27" s="371"/>
      <c r="L27" s="373"/>
      <c r="M27" s="458">
        <v>1</v>
      </c>
      <c r="N27" s="470" t="s">
        <v>11</v>
      </c>
      <c r="O27" s="464" t="s">
        <v>51</v>
      </c>
      <c r="P27" s="478"/>
      <c r="Q27" s="479"/>
      <c r="R27" s="467" t="s">
        <v>51</v>
      </c>
      <c r="S27" s="460">
        <v>1</v>
      </c>
      <c r="T27" s="471" t="s">
        <v>11</v>
      </c>
      <c r="U27" s="371"/>
      <c r="V27" s="377"/>
      <c r="W27" s="895">
        <v>7</v>
      </c>
      <c r="X27" s="897" t="s">
        <v>69</v>
      </c>
      <c r="Y27" s="586"/>
      <c r="Z27" s="588"/>
      <c r="AA27" s="589"/>
      <c r="AB27" s="102"/>
      <c r="AC27" s="272"/>
    </row>
    <row r="28" spans="1:29" ht="15" customHeight="1">
      <c r="A28" s="267"/>
      <c r="B28" s="380"/>
      <c r="C28" s="407">
        <v>2</v>
      </c>
      <c r="D28" s="280" t="s">
        <v>134</v>
      </c>
      <c r="E28" s="528"/>
      <c r="F28" s="478"/>
      <c r="G28" s="479"/>
      <c r="H28" s="468"/>
      <c r="I28" s="403">
        <v>2</v>
      </c>
      <c r="J28" s="412" t="s">
        <v>134</v>
      </c>
      <c r="K28" s="371"/>
      <c r="L28" s="373"/>
      <c r="M28" s="458">
        <v>2</v>
      </c>
      <c r="N28" s="470"/>
      <c r="O28" s="465"/>
      <c r="P28" s="478"/>
      <c r="Q28" s="479"/>
      <c r="R28" s="468"/>
      <c r="S28" s="460">
        <v>2</v>
      </c>
      <c r="T28" s="471"/>
      <c r="U28" s="371"/>
      <c r="V28" s="377"/>
      <c r="W28" s="896"/>
      <c r="X28" s="898"/>
      <c r="Y28" s="586"/>
      <c r="Z28" s="588"/>
      <c r="AA28" s="589"/>
      <c r="AB28" s="102"/>
      <c r="AC28" s="272"/>
    </row>
    <row r="29" spans="1:29" ht="15" customHeight="1">
      <c r="A29" s="267"/>
      <c r="B29" s="380"/>
      <c r="C29" s="407">
        <v>3</v>
      </c>
      <c r="D29" s="281" t="s">
        <v>136</v>
      </c>
      <c r="E29" s="528"/>
      <c r="F29" s="478"/>
      <c r="G29" s="479"/>
      <c r="H29" s="468"/>
      <c r="I29" s="403">
        <v>3</v>
      </c>
      <c r="J29" s="413" t="s">
        <v>133</v>
      </c>
      <c r="K29" s="371"/>
      <c r="L29" s="373"/>
      <c r="M29" s="458">
        <v>2</v>
      </c>
      <c r="N29" s="459" t="s">
        <v>12</v>
      </c>
      <c r="O29" s="465"/>
      <c r="P29" s="478"/>
      <c r="Q29" s="479"/>
      <c r="R29" s="468"/>
      <c r="S29" s="460">
        <v>2</v>
      </c>
      <c r="T29" s="461" t="s">
        <v>12</v>
      </c>
      <c r="U29" s="371"/>
      <c r="V29" s="377"/>
      <c r="W29" s="637">
        <v>8</v>
      </c>
      <c r="X29" s="897" t="s">
        <v>74</v>
      </c>
      <c r="Y29" s="586"/>
      <c r="Z29" s="588"/>
      <c r="AA29" s="589"/>
      <c r="AB29" s="102"/>
      <c r="AC29" s="272"/>
    </row>
    <row r="30" spans="1:29" ht="15" customHeight="1">
      <c r="A30" s="267"/>
      <c r="B30" s="380"/>
      <c r="C30" s="407">
        <v>4</v>
      </c>
      <c r="D30" s="280" t="s">
        <v>135</v>
      </c>
      <c r="E30" s="528"/>
      <c r="F30" s="478"/>
      <c r="G30" s="479"/>
      <c r="H30" s="468"/>
      <c r="I30" s="403">
        <v>4</v>
      </c>
      <c r="J30" s="412" t="s">
        <v>140</v>
      </c>
      <c r="K30" s="371"/>
      <c r="L30" s="373"/>
      <c r="M30" s="458">
        <v>4</v>
      </c>
      <c r="N30" s="459"/>
      <c r="O30" s="465"/>
      <c r="P30" s="478"/>
      <c r="Q30" s="479"/>
      <c r="R30" s="468"/>
      <c r="S30" s="460">
        <v>4</v>
      </c>
      <c r="T30" s="461"/>
      <c r="U30" s="371"/>
      <c r="V30" s="377"/>
      <c r="W30" s="536"/>
      <c r="X30" s="898"/>
      <c r="Y30" s="586"/>
      <c r="Z30" s="588"/>
      <c r="AA30" s="589"/>
      <c r="AB30" s="102"/>
      <c r="AC30" s="272"/>
    </row>
    <row r="31" spans="1:29" ht="12" customHeight="1">
      <c r="A31" s="267"/>
      <c r="B31" s="380">
        <f>IF(F26=1,1,0)</f>
        <v>0</v>
      </c>
      <c r="C31" s="411"/>
      <c r="D31" s="404" t="s">
        <v>125</v>
      </c>
      <c r="E31" s="529"/>
      <c r="F31" s="478"/>
      <c r="G31" s="479"/>
      <c r="H31" s="469"/>
      <c r="I31" s="137"/>
      <c r="J31" s="409" t="s">
        <v>3</v>
      </c>
      <c r="K31" s="374">
        <f>IF(G26=1,1,0)</f>
        <v>0</v>
      </c>
      <c r="L31" s="373">
        <f>IF(P26=1,1,0)</f>
        <v>0</v>
      </c>
      <c r="M31" s="143"/>
      <c r="N31" s="263" t="s">
        <v>131</v>
      </c>
      <c r="O31" s="466"/>
      <c r="P31" s="478"/>
      <c r="Q31" s="479"/>
      <c r="R31" s="469"/>
      <c r="S31" s="137"/>
      <c r="T31" s="264" t="s">
        <v>132</v>
      </c>
      <c r="U31" s="371">
        <f>IF(Q26=1,1,0)</f>
        <v>0</v>
      </c>
      <c r="V31" s="377"/>
      <c r="W31" s="453">
        <v>9</v>
      </c>
      <c r="X31" s="541" t="s">
        <v>76</v>
      </c>
      <c r="Y31" s="586"/>
      <c r="Z31" s="588"/>
      <c r="AA31" s="589"/>
      <c r="AB31" s="102"/>
      <c r="AC31" s="272"/>
    </row>
    <row r="32" spans="1:29" ht="20.100000000000001" customHeight="1">
      <c r="A32" s="267"/>
      <c r="B32" s="380"/>
      <c r="C32" s="438" t="s">
        <v>95</v>
      </c>
      <c r="D32" s="439"/>
      <c r="E32" s="439"/>
      <c r="F32" s="440"/>
      <c r="G32" s="440"/>
      <c r="H32" s="510" t="s">
        <v>143</v>
      </c>
      <c r="I32" s="510"/>
      <c r="J32" s="524"/>
      <c r="K32" s="371"/>
      <c r="L32" s="373"/>
      <c r="M32" s="458" t="s">
        <v>562</v>
      </c>
      <c r="N32" s="545"/>
      <c r="O32" s="545"/>
      <c r="P32" s="440"/>
      <c r="Q32" s="440"/>
      <c r="R32" s="510" t="s">
        <v>148</v>
      </c>
      <c r="S32" s="510"/>
      <c r="T32" s="511"/>
      <c r="U32" s="371"/>
      <c r="V32" s="377"/>
      <c r="W32" s="454"/>
      <c r="X32" s="542"/>
      <c r="Y32" s="586"/>
      <c r="Z32" s="588"/>
      <c r="AA32" s="589"/>
      <c r="AB32" s="102"/>
      <c r="AC32" s="272"/>
    </row>
    <row r="33" spans="1:29" ht="15" customHeight="1">
      <c r="A33" s="267"/>
      <c r="B33" s="380"/>
      <c r="C33" s="410">
        <v>1</v>
      </c>
      <c r="D33" s="48" t="s">
        <v>91</v>
      </c>
      <c r="E33" s="464" t="s">
        <v>51</v>
      </c>
      <c r="F33" s="478"/>
      <c r="G33" s="479"/>
      <c r="H33" s="467" t="s">
        <v>51</v>
      </c>
      <c r="I33" s="1">
        <v>1</v>
      </c>
      <c r="J33" s="414" t="s">
        <v>147</v>
      </c>
      <c r="K33" s="371"/>
      <c r="L33" s="373"/>
      <c r="M33" s="458">
        <v>1</v>
      </c>
      <c r="N33" s="470" t="s">
        <v>11</v>
      </c>
      <c r="O33" s="464" t="s">
        <v>51</v>
      </c>
      <c r="P33" s="478"/>
      <c r="Q33" s="479"/>
      <c r="R33" s="467" t="s">
        <v>51</v>
      </c>
      <c r="S33" s="460">
        <v>1</v>
      </c>
      <c r="T33" s="471" t="s">
        <v>11</v>
      </c>
      <c r="U33" s="371"/>
      <c r="V33" s="377"/>
      <c r="W33" s="535">
        <v>10</v>
      </c>
      <c r="X33" s="537" t="s">
        <v>80</v>
      </c>
      <c r="Y33" s="586"/>
      <c r="Z33" s="588"/>
      <c r="AA33" s="589"/>
      <c r="AB33" s="102"/>
      <c r="AC33" s="272"/>
    </row>
    <row r="34" spans="1:29" ht="15" customHeight="1">
      <c r="A34" s="267"/>
      <c r="B34" s="380"/>
      <c r="C34" s="410">
        <v>2</v>
      </c>
      <c r="D34" s="48" t="s">
        <v>92</v>
      </c>
      <c r="E34" s="465"/>
      <c r="F34" s="478"/>
      <c r="G34" s="479"/>
      <c r="H34" s="468"/>
      <c r="I34" s="1">
        <v>2</v>
      </c>
      <c r="J34" s="414" t="s">
        <v>146</v>
      </c>
      <c r="K34" s="371"/>
      <c r="L34" s="373"/>
      <c r="M34" s="458">
        <v>2</v>
      </c>
      <c r="N34" s="470"/>
      <c r="O34" s="465"/>
      <c r="P34" s="478"/>
      <c r="Q34" s="479"/>
      <c r="R34" s="468"/>
      <c r="S34" s="460">
        <v>2</v>
      </c>
      <c r="T34" s="471"/>
      <c r="U34" s="371"/>
      <c r="V34" s="377"/>
      <c r="W34" s="535"/>
      <c r="X34" s="537"/>
      <c r="Y34" s="586"/>
      <c r="Z34" s="588"/>
      <c r="AA34" s="589"/>
      <c r="AB34" s="102"/>
      <c r="AC34" s="272"/>
    </row>
    <row r="35" spans="1:29" ht="15" customHeight="1">
      <c r="A35" s="267"/>
      <c r="B35" s="380"/>
      <c r="C35" s="410">
        <v>3</v>
      </c>
      <c r="D35" s="48" t="s">
        <v>93</v>
      </c>
      <c r="E35" s="465"/>
      <c r="F35" s="478"/>
      <c r="G35" s="479"/>
      <c r="H35" s="468"/>
      <c r="I35" s="1">
        <v>3</v>
      </c>
      <c r="J35" s="414" t="s">
        <v>145</v>
      </c>
      <c r="K35" s="371"/>
      <c r="L35" s="373"/>
      <c r="M35" s="458">
        <v>2</v>
      </c>
      <c r="N35" s="459" t="s">
        <v>12</v>
      </c>
      <c r="O35" s="465"/>
      <c r="P35" s="478"/>
      <c r="Q35" s="479"/>
      <c r="R35" s="468"/>
      <c r="S35" s="460">
        <v>2</v>
      </c>
      <c r="T35" s="461" t="s">
        <v>12</v>
      </c>
      <c r="U35" s="371"/>
      <c r="V35" s="377"/>
      <c r="W35" s="536"/>
      <c r="X35" s="538"/>
      <c r="Y35" s="586"/>
      <c r="Z35" s="588"/>
      <c r="AA35" s="589"/>
      <c r="AB35" s="102"/>
      <c r="AC35" s="272"/>
    </row>
    <row r="36" spans="1:29" ht="15" customHeight="1">
      <c r="A36" s="267"/>
      <c r="B36" s="380">
        <f>IF(F32=4,1,0)</f>
        <v>0</v>
      </c>
      <c r="C36" s="410">
        <v>4</v>
      </c>
      <c r="D36" s="48" t="s">
        <v>94</v>
      </c>
      <c r="E36" s="465"/>
      <c r="F36" s="478"/>
      <c r="G36" s="479"/>
      <c r="H36" s="468"/>
      <c r="I36" s="1">
        <v>4</v>
      </c>
      <c r="J36" s="414" t="s">
        <v>144</v>
      </c>
      <c r="K36" s="374">
        <f>IF(G32=4,1,0)</f>
        <v>0</v>
      </c>
      <c r="L36" s="373">
        <f>IF(P32=2,1,0)</f>
        <v>0</v>
      </c>
      <c r="M36" s="458">
        <v>4</v>
      </c>
      <c r="N36" s="459"/>
      <c r="O36" s="465"/>
      <c r="P36" s="478"/>
      <c r="Q36" s="479"/>
      <c r="R36" s="468"/>
      <c r="S36" s="460">
        <v>4</v>
      </c>
      <c r="T36" s="461"/>
      <c r="U36" s="371">
        <f>IF(Q32=1,1,0)</f>
        <v>0</v>
      </c>
      <c r="V36" s="377"/>
      <c r="W36" s="546">
        <v>11</v>
      </c>
      <c r="X36" s="548" t="s">
        <v>81</v>
      </c>
      <c r="Y36" s="586"/>
      <c r="Z36" s="588"/>
      <c r="AA36" s="589"/>
      <c r="AB36" s="102"/>
      <c r="AC36" s="272"/>
    </row>
    <row r="37" spans="1:29" ht="12" customHeight="1" thickBot="1">
      <c r="A37" s="267"/>
      <c r="B37" s="380"/>
      <c r="C37" s="415"/>
      <c r="D37" s="416"/>
      <c r="E37" s="539"/>
      <c r="F37" s="543"/>
      <c r="G37" s="544"/>
      <c r="H37" s="540"/>
      <c r="I37" s="417"/>
      <c r="J37" s="418"/>
      <c r="K37" s="22"/>
      <c r="L37" s="21"/>
      <c r="M37" s="27"/>
      <c r="N37" s="28"/>
      <c r="O37" s="466"/>
      <c r="P37" s="478"/>
      <c r="Q37" s="479"/>
      <c r="R37" s="469"/>
      <c r="S37" s="144"/>
      <c r="T37" s="29"/>
      <c r="U37" s="371"/>
      <c r="V37" s="377"/>
      <c r="W37" s="547"/>
      <c r="X37" s="549"/>
      <c r="Y37" s="586"/>
      <c r="Z37" s="588"/>
      <c r="AA37" s="589"/>
      <c r="AB37" s="102"/>
      <c r="AC37" s="272"/>
    </row>
    <row r="38" spans="1:29" ht="24.95" customHeight="1" thickBot="1">
      <c r="A38" s="267"/>
      <c r="B38" s="71"/>
      <c r="C38" s="50"/>
      <c r="D38" s="572" t="s">
        <v>55</v>
      </c>
      <c r="E38" s="572"/>
      <c r="F38" s="572"/>
      <c r="G38" s="572"/>
      <c r="H38" s="572"/>
      <c r="I38" s="572"/>
      <c r="J38" s="572"/>
      <c r="K38" s="573">
        <f>SUM(L36,U36,K36,B36,B31,K31,L31,U31,U25,U18,U13,L13,L18,L25,K25,K19,K13,B13,B19,B25)</f>
        <v>0</v>
      </c>
      <c r="L38" s="574"/>
      <c r="M38" s="211"/>
      <c r="N38" s="575" t="s">
        <v>55</v>
      </c>
      <c r="O38" s="575"/>
      <c r="P38" s="575"/>
      <c r="Q38" s="575"/>
      <c r="R38" s="575"/>
      <c r="S38" s="575"/>
      <c r="T38" s="576"/>
      <c r="U38" s="371"/>
      <c r="V38" s="378"/>
      <c r="W38" s="261">
        <v>12</v>
      </c>
      <c r="X38" s="279" t="s">
        <v>138</v>
      </c>
      <c r="Y38" s="587"/>
      <c r="Z38" s="590"/>
      <c r="AA38" s="591"/>
      <c r="AB38" s="102"/>
      <c r="AC38" s="272"/>
    </row>
    <row r="39" spans="1:29" ht="23.25">
      <c r="A39" s="135"/>
      <c r="B39" s="136"/>
      <c r="C39" s="135"/>
      <c r="D39" s="135"/>
      <c r="E39" s="135"/>
      <c r="F39" s="135"/>
      <c r="G39" s="135"/>
      <c r="H39" s="135"/>
      <c r="I39" s="135"/>
      <c r="J39" s="363"/>
      <c r="K39" s="577"/>
      <c r="L39" s="578"/>
      <c r="M39" s="581"/>
      <c r="N39" s="582"/>
      <c r="O39" s="135"/>
      <c r="P39" s="135"/>
      <c r="Q39" s="135"/>
      <c r="R39" s="135"/>
      <c r="S39" s="135"/>
      <c r="T39" s="135"/>
      <c r="U39" s="135"/>
      <c r="V39" s="135"/>
      <c r="W39" s="135"/>
      <c r="X39" s="135"/>
      <c r="Y39" s="135"/>
      <c r="Z39" s="135"/>
      <c r="AA39" s="135"/>
      <c r="AB39" s="267"/>
      <c r="AC39" s="272"/>
    </row>
    <row r="40" spans="1:29" ht="15" thickBot="1">
      <c r="A40" s="135"/>
      <c r="B40" s="136"/>
      <c r="C40" s="135"/>
      <c r="D40" s="135"/>
      <c r="E40" s="135"/>
      <c r="F40" s="135"/>
      <c r="G40" s="135"/>
      <c r="H40" s="135"/>
      <c r="I40" s="135"/>
      <c r="J40" s="135"/>
      <c r="K40" s="579"/>
      <c r="L40" s="580"/>
      <c r="M40" s="583"/>
      <c r="N40" s="584"/>
      <c r="O40" s="135"/>
      <c r="P40" s="135"/>
      <c r="Q40" s="135"/>
      <c r="R40" s="135"/>
      <c r="S40" s="135"/>
      <c r="T40" s="135"/>
      <c r="U40" s="135"/>
      <c r="V40" s="135"/>
      <c r="W40" s="135"/>
      <c r="X40" s="135"/>
      <c r="Y40" s="135"/>
      <c r="Z40" s="135"/>
      <c r="AA40" s="135"/>
      <c r="AB40" s="267"/>
      <c r="AC40" s="272"/>
    </row>
    <row r="41" spans="1:29">
      <c r="A41" s="135"/>
      <c r="B41" s="136"/>
      <c r="C41" s="135"/>
      <c r="D41" s="135"/>
      <c r="E41" s="135"/>
      <c r="F41" s="135"/>
      <c r="G41" s="135"/>
      <c r="H41" s="135"/>
      <c r="I41" s="135"/>
      <c r="J41" s="135"/>
      <c r="K41" s="135"/>
      <c r="L41" s="135"/>
      <c r="M41" s="364"/>
      <c r="N41" s="364"/>
      <c r="O41" s="135"/>
      <c r="P41" s="135"/>
      <c r="Q41" s="135"/>
      <c r="R41" s="135"/>
      <c r="S41" s="135"/>
      <c r="T41" s="135"/>
      <c r="U41" s="135"/>
      <c r="V41" s="135"/>
      <c r="W41" s="135"/>
      <c r="X41" s="135"/>
      <c r="Y41" s="135"/>
      <c r="Z41" s="135"/>
      <c r="AA41" s="135"/>
      <c r="AB41" s="267"/>
      <c r="AC41" s="272"/>
    </row>
    <row r="42" spans="1:29" ht="15" thickBot="1">
      <c r="A42" s="135"/>
      <c r="B42" s="136"/>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267"/>
      <c r="AC42" s="272"/>
    </row>
    <row r="43" spans="1:29" ht="15" customHeight="1">
      <c r="A43" s="267"/>
      <c r="B43" s="173"/>
      <c r="C43" s="563" t="s">
        <v>10</v>
      </c>
      <c r="D43" s="563"/>
      <c r="E43" s="563"/>
      <c r="F43" s="563"/>
      <c r="G43" s="563"/>
      <c r="H43" s="563"/>
      <c r="I43" s="563"/>
      <c r="J43" s="563">
        <v>2</v>
      </c>
      <c r="K43" s="148"/>
      <c r="L43" s="149"/>
      <c r="M43" s="566" t="s">
        <v>10</v>
      </c>
      <c r="N43" s="566"/>
      <c r="O43" s="566"/>
      <c r="P43" s="566"/>
      <c r="Q43" s="566"/>
      <c r="R43" s="566"/>
      <c r="S43" s="566"/>
      <c r="T43" s="563">
        <v>2</v>
      </c>
      <c r="U43" s="150"/>
      <c r="V43" s="149"/>
      <c r="W43" s="568" t="s">
        <v>10</v>
      </c>
      <c r="X43" s="568"/>
      <c r="Y43" s="151"/>
      <c r="Z43" s="570">
        <v>2</v>
      </c>
      <c r="AA43" s="570"/>
      <c r="AB43" s="152"/>
      <c r="AC43" s="272"/>
    </row>
    <row r="44" spans="1:29" ht="15" customHeight="1">
      <c r="A44" s="267"/>
      <c r="B44" s="174"/>
      <c r="C44" s="564"/>
      <c r="D44" s="564"/>
      <c r="E44" s="564"/>
      <c r="F44" s="564"/>
      <c r="G44" s="564"/>
      <c r="H44" s="564"/>
      <c r="I44" s="564"/>
      <c r="J44" s="564"/>
      <c r="K44" s="153"/>
      <c r="L44" s="154"/>
      <c r="M44" s="567"/>
      <c r="N44" s="567"/>
      <c r="O44" s="567"/>
      <c r="P44" s="567"/>
      <c r="Q44" s="567"/>
      <c r="R44" s="567"/>
      <c r="S44" s="567"/>
      <c r="T44" s="564"/>
      <c r="U44" s="155"/>
      <c r="V44" s="154"/>
      <c r="W44" s="569"/>
      <c r="X44" s="569"/>
      <c r="Y44" s="156"/>
      <c r="Z44" s="571"/>
      <c r="AA44" s="571"/>
      <c r="AB44" s="157"/>
      <c r="AC44" s="274"/>
    </row>
    <row r="45" spans="1:29" ht="23.25" customHeight="1" thickBot="1">
      <c r="A45" s="267"/>
      <c r="B45" s="174"/>
      <c r="C45" s="565"/>
      <c r="D45" s="565"/>
      <c r="E45" s="565"/>
      <c r="F45" s="565"/>
      <c r="G45" s="565"/>
      <c r="H45" s="565"/>
      <c r="I45" s="565"/>
      <c r="J45" s="565"/>
      <c r="K45" s="158"/>
      <c r="L45" s="159"/>
      <c r="M45" s="567"/>
      <c r="N45" s="567"/>
      <c r="O45" s="567"/>
      <c r="P45" s="567"/>
      <c r="Q45" s="567"/>
      <c r="R45" s="567"/>
      <c r="S45" s="567"/>
      <c r="T45" s="564"/>
      <c r="U45" s="160"/>
      <c r="V45" s="161"/>
      <c r="W45" s="569"/>
      <c r="X45" s="569"/>
      <c r="Y45" s="162"/>
      <c r="Z45" s="571"/>
      <c r="AA45" s="571"/>
      <c r="AB45" s="163"/>
      <c r="AC45" s="274"/>
    </row>
    <row r="46" spans="1:29" ht="15" customHeight="1">
      <c r="A46" s="267"/>
      <c r="B46" s="214"/>
      <c r="C46" s="550" t="s">
        <v>188</v>
      </c>
      <c r="D46" s="551"/>
      <c r="E46" s="46"/>
      <c r="F46" s="46"/>
      <c r="G46" s="46"/>
      <c r="H46" s="46"/>
      <c r="I46" s="46"/>
      <c r="J46" s="142" t="s">
        <v>189</v>
      </c>
      <c r="K46" s="215"/>
      <c r="L46" s="216"/>
      <c r="M46" s="552" t="s">
        <v>188</v>
      </c>
      <c r="N46" s="553"/>
      <c r="O46" s="553"/>
      <c r="P46" s="172"/>
      <c r="Q46" s="172"/>
      <c r="R46" s="553" t="s">
        <v>190</v>
      </c>
      <c r="S46" s="553"/>
      <c r="T46" s="554"/>
      <c r="U46" s="215"/>
      <c r="V46" s="217"/>
      <c r="W46" s="446" t="s">
        <v>5</v>
      </c>
      <c r="X46" s="555"/>
      <c r="Y46" s="87"/>
      <c r="Z46" s="432" t="s">
        <v>43</v>
      </c>
      <c r="AA46" s="433"/>
      <c r="AB46" s="163"/>
      <c r="AC46" s="274"/>
    </row>
    <row r="47" spans="1:29" ht="54.95" customHeight="1">
      <c r="A47" s="267"/>
      <c r="B47" s="381"/>
      <c r="C47" s="558" t="s">
        <v>156</v>
      </c>
      <c r="D47" s="545"/>
      <c r="E47" s="545"/>
      <c r="F47" s="440"/>
      <c r="G47" s="440"/>
      <c r="H47" s="559" t="s">
        <v>157</v>
      </c>
      <c r="I47" s="462"/>
      <c r="J47" s="560"/>
      <c r="K47" s="383"/>
      <c r="L47" s="384"/>
      <c r="M47" s="561" t="s">
        <v>168</v>
      </c>
      <c r="N47" s="562"/>
      <c r="O47" s="562"/>
      <c r="P47" s="440"/>
      <c r="Q47" s="440"/>
      <c r="R47" s="614" t="s">
        <v>169</v>
      </c>
      <c r="S47" s="614"/>
      <c r="T47" s="615"/>
      <c r="U47" s="383"/>
      <c r="V47" s="217"/>
      <c r="W47" s="448"/>
      <c r="X47" s="556"/>
      <c r="Y47" s="85"/>
      <c r="Z47" s="434"/>
      <c r="AA47" s="435"/>
      <c r="AB47" s="163"/>
      <c r="AC47" s="272"/>
    </row>
    <row r="48" spans="1:29" ht="15" customHeight="1">
      <c r="A48" s="267"/>
      <c r="B48" s="381"/>
      <c r="C48" s="47">
        <v>1</v>
      </c>
      <c r="D48" s="4" t="s">
        <v>165</v>
      </c>
      <c r="E48" s="616" t="s">
        <v>51</v>
      </c>
      <c r="F48" s="440"/>
      <c r="G48" s="440"/>
      <c r="H48" s="467" t="s">
        <v>51</v>
      </c>
      <c r="I48" s="1">
        <v>1</v>
      </c>
      <c r="J48" s="48" t="s">
        <v>161</v>
      </c>
      <c r="K48" s="383"/>
      <c r="L48" s="384"/>
      <c r="M48" s="610">
        <v>1</v>
      </c>
      <c r="N48" s="618" t="s">
        <v>11</v>
      </c>
      <c r="O48" s="619" t="s">
        <v>51</v>
      </c>
      <c r="P48" s="478"/>
      <c r="Q48" s="440"/>
      <c r="R48" s="527" t="s">
        <v>51</v>
      </c>
      <c r="S48" s="612">
        <v>1</v>
      </c>
      <c r="T48" s="609" t="s">
        <v>11</v>
      </c>
      <c r="U48" s="383"/>
      <c r="V48" s="217"/>
      <c r="W48" s="448"/>
      <c r="X48" s="556"/>
      <c r="Y48" s="85"/>
      <c r="Z48" s="434"/>
      <c r="AA48" s="435"/>
      <c r="AB48" s="163"/>
      <c r="AC48" s="272"/>
    </row>
    <row r="49" spans="1:29" ht="15" customHeight="1">
      <c r="A49" s="267"/>
      <c r="B49" s="381"/>
      <c r="C49" s="47">
        <v>2</v>
      </c>
      <c r="D49" s="4" t="s">
        <v>164</v>
      </c>
      <c r="E49" s="617"/>
      <c r="F49" s="440"/>
      <c r="G49" s="440"/>
      <c r="H49" s="468"/>
      <c r="I49" s="1">
        <v>2</v>
      </c>
      <c r="J49" s="48" t="s">
        <v>158</v>
      </c>
      <c r="K49" s="383"/>
      <c r="L49" s="384"/>
      <c r="M49" s="610"/>
      <c r="N49" s="618"/>
      <c r="O49" s="620"/>
      <c r="P49" s="478"/>
      <c r="Q49" s="440"/>
      <c r="R49" s="528"/>
      <c r="S49" s="612"/>
      <c r="T49" s="609"/>
      <c r="U49" s="383"/>
      <c r="V49" s="217"/>
      <c r="W49" s="450"/>
      <c r="X49" s="557"/>
      <c r="Y49" s="86"/>
      <c r="Z49" s="436"/>
      <c r="AA49" s="437"/>
      <c r="AB49" s="164"/>
      <c r="AC49" s="272"/>
    </row>
    <row r="50" spans="1:29" ht="15" customHeight="1">
      <c r="A50" s="267"/>
      <c r="B50" s="381"/>
      <c r="C50" s="47">
        <v>3</v>
      </c>
      <c r="D50" s="4" t="s">
        <v>163</v>
      </c>
      <c r="E50" s="617"/>
      <c r="F50" s="440"/>
      <c r="G50" s="440"/>
      <c r="H50" s="468"/>
      <c r="I50" s="1">
        <v>3</v>
      </c>
      <c r="J50" s="48" t="s">
        <v>159</v>
      </c>
      <c r="K50" s="383"/>
      <c r="L50" s="384"/>
      <c r="M50" s="610">
        <v>2</v>
      </c>
      <c r="N50" s="611" t="s">
        <v>12</v>
      </c>
      <c r="O50" s="620"/>
      <c r="P50" s="478"/>
      <c r="Q50" s="440"/>
      <c r="R50" s="528"/>
      <c r="S50" s="612">
        <v>2</v>
      </c>
      <c r="T50" s="613" t="s">
        <v>12</v>
      </c>
      <c r="U50" s="383"/>
      <c r="V50" s="217"/>
      <c r="W50" s="452">
        <v>13</v>
      </c>
      <c r="X50" s="624" t="s">
        <v>150</v>
      </c>
      <c r="Y50" s="594">
        <v>14</v>
      </c>
      <c r="Z50" s="598" t="str">
        <f>VLOOKUP(Y50,H710:J720,3,TRUE)</f>
        <v xml:space="preserve">ينقصها الدليل العلمي..التعميم والتسرع في غير محله...عدم معرفة ماهية الإنسان البدائي وتشبيهه بالمجرم...الجهل بقوانين الوراثة..إنكار لعامل البيئة والظروف
الاجتماعية في نشأة الجريمة
</v>
      </c>
      <c r="AA50" s="599"/>
      <c r="AB50" s="164"/>
      <c r="AC50" s="272"/>
    </row>
    <row r="51" spans="1:29" ht="15" customHeight="1">
      <c r="A51" s="267"/>
      <c r="B51" s="381">
        <f>IF(F47=4,1,0)</f>
        <v>0</v>
      </c>
      <c r="C51" s="47">
        <v>4</v>
      </c>
      <c r="D51" s="4" t="s">
        <v>162</v>
      </c>
      <c r="E51" s="617"/>
      <c r="F51" s="440"/>
      <c r="G51" s="440"/>
      <c r="H51" s="468"/>
      <c r="I51" s="1">
        <v>4</v>
      </c>
      <c r="J51" s="48" t="s">
        <v>160</v>
      </c>
      <c r="K51" s="383">
        <f>IF(G47=4,1,0)</f>
        <v>0</v>
      </c>
      <c r="L51" s="384">
        <f>IF(P47=1,1,0)</f>
        <v>0</v>
      </c>
      <c r="M51" s="610"/>
      <c r="N51" s="611"/>
      <c r="O51" s="620"/>
      <c r="P51" s="478"/>
      <c r="Q51" s="440"/>
      <c r="R51" s="528"/>
      <c r="S51" s="612"/>
      <c r="T51" s="613"/>
      <c r="U51" s="383">
        <f>IF(Q47=2,1,0)</f>
        <v>0</v>
      </c>
      <c r="V51" s="217"/>
      <c r="W51" s="453"/>
      <c r="X51" s="625"/>
      <c r="Y51" s="595"/>
      <c r="Z51" s="600"/>
      <c r="AA51" s="601"/>
      <c r="AB51" s="164"/>
      <c r="AC51" s="272"/>
    </row>
    <row r="52" spans="1:29" ht="15" customHeight="1">
      <c r="A52" s="267"/>
      <c r="B52" s="381"/>
      <c r="C52" s="604" t="s">
        <v>171</v>
      </c>
      <c r="D52" s="593"/>
      <c r="E52" s="466"/>
      <c r="F52" s="440"/>
      <c r="G52" s="440"/>
      <c r="H52" s="469"/>
      <c r="I52" s="137"/>
      <c r="J52" s="265" t="s">
        <v>174</v>
      </c>
      <c r="K52" s="383"/>
      <c r="L52" s="384"/>
      <c r="M52" s="170"/>
      <c r="N52" s="263" t="s">
        <v>170</v>
      </c>
      <c r="O52" s="621"/>
      <c r="P52" s="478"/>
      <c r="Q52" s="440"/>
      <c r="R52" s="529"/>
      <c r="S52" s="176"/>
      <c r="T52" s="264" t="s">
        <v>175</v>
      </c>
      <c r="U52" s="383"/>
      <c r="V52" s="217"/>
      <c r="W52" s="454"/>
      <c r="X52" s="626"/>
      <c r="Y52" s="595"/>
      <c r="Z52" s="600"/>
      <c r="AA52" s="601"/>
      <c r="AB52" s="164"/>
      <c r="AC52" s="272"/>
    </row>
    <row r="53" spans="1:29" ht="39.950000000000003" customHeight="1">
      <c r="A53" s="267"/>
      <c r="B53" s="381"/>
      <c r="C53" s="605" t="s">
        <v>191</v>
      </c>
      <c r="D53" s="439"/>
      <c r="E53" s="439"/>
      <c r="F53" s="440"/>
      <c r="G53" s="440"/>
      <c r="H53" s="460" t="s">
        <v>195</v>
      </c>
      <c r="I53" s="460"/>
      <c r="J53" s="606"/>
      <c r="K53" s="383"/>
      <c r="L53" s="384"/>
      <c r="M53" s="607" t="s">
        <v>184</v>
      </c>
      <c r="N53" s="608"/>
      <c r="O53" s="608"/>
      <c r="P53" s="440"/>
      <c r="Q53" s="440"/>
      <c r="R53" s="612" t="s">
        <v>205</v>
      </c>
      <c r="S53" s="612"/>
      <c r="T53" s="623"/>
      <c r="U53" s="383"/>
      <c r="V53" s="217"/>
      <c r="W53" s="13">
        <v>14</v>
      </c>
      <c r="X53" s="285" t="s">
        <v>153</v>
      </c>
      <c r="Y53" s="595"/>
      <c r="Z53" s="600"/>
      <c r="AA53" s="601"/>
      <c r="AB53" s="164"/>
      <c r="AC53" s="272"/>
    </row>
    <row r="54" spans="1:29" ht="11.1" customHeight="1">
      <c r="A54" s="267"/>
      <c r="B54" s="381"/>
      <c r="C54" s="290">
        <v>1</v>
      </c>
      <c r="D54" s="291" t="s">
        <v>192</v>
      </c>
      <c r="E54" s="464" t="s">
        <v>51</v>
      </c>
      <c r="F54" s="478"/>
      <c r="G54" s="479"/>
      <c r="H54" s="467" t="s">
        <v>51</v>
      </c>
      <c r="I54" s="289">
        <v>1</v>
      </c>
      <c r="J54" s="292">
        <v>1880</v>
      </c>
      <c r="K54" s="383"/>
      <c r="L54" s="384"/>
      <c r="M54" s="610">
        <v>1</v>
      </c>
      <c r="N54" s="618" t="s">
        <v>11</v>
      </c>
      <c r="O54" s="619" t="s">
        <v>51</v>
      </c>
      <c r="P54" s="478"/>
      <c r="Q54" s="440"/>
      <c r="R54" s="527" t="s">
        <v>51</v>
      </c>
      <c r="S54" s="612">
        <v>1</v>
      </c>
      <c r="T54" s="609" t="s">
        <v>11</v>
      </c>
      <c r="U54" s="383"/>
      <c r="V54" s="217"/>
      <c r="W54" s="452">
        <v>15</v>
      </c>
      <c r="X54" s="548" t="s">
        <v>154</v>
      </c>
      <c r="Y54" s="595"/>
      <c r="Z54" s="600"/>
      <c r="AA54" s="601"/>
      <c r="AB54" s="164"/>
      <c r="AC54" s="272"/>
    </row>
    <row r="55" spans="1:29" ht="11.1" customHeight="1">
      <c r="A55" s="267"/>
      <c r="B55" s="381"/>
      <c r="C55" s="290">
        <v>2</v>
      </c>
      <c r="D55" s="291" t="s">
        <v>193</v>
      </c>
      <c r="E55" s="465"/>
      <c r="F55" s="478"/>
      <c r="G55" s="479"/>
      <c r="H55" s="468"/>
      <c r="I55" s="289">
        <v>2</v>
      </c>
      <c r="J55" s="292">
        <v>1885</v>
      </c>
      <c r="K55" s="383"/>
      <c r="L55" s="384"/>
      <c r="M55" s="610">
        <v>2</v>
      </c>
      <c r="N55" s="618"/>
      <c r="O55" s="620"/>
      <c r="P55" s="478"/>
      <c r="Q55" s="440"/>
      <c r="R55" s="528"/>
      <c r="S55" s="612">
        <v>2</v>
      </c>
      <c r="T55" s="609"/>
      <c r="U55" s="383"/>
      <c r="V55" s="217"/>
      <c r="W55" s="453"/>
      <c r="X55" s="622"/>
      <c r="Y55" s="595"/>
      <c r="Z55" s="600"/>
      <c r="AA55" s="601"/>
      <c r="AB55" s="164"/>
      <c r="AC55" s="272"/>
    </row>
    <row r="56" spans="1:29" ht="11.1" customHeight="1">
      <c r="A56" s="267"/>
      <c r="B56" s="381"/>
      <c r="C56" s="290">
        <v>3</v>
      </c>
      <c r="D56" s="291" t="s">
        <v>194</v>
      </c>
      <c r="E56" s="465"/>
      <c r="F56" s="478"/>
      <c r="G56" s="479"/>
      <c r="H56" s="468"/>
      <c r="I56" s="289">
        <v>3</v>
      </c>
      <c r="J56" s="292">
        <v>1889</v>
      </c>
      <c r="K56" s="383"/>
      <c r="L56" s="384">
        <f>IF(P53=1,1,0)</f>
        <v>0</v>
      </c>
      <c r="M56" s="610">
        <v>2</v>
      </c>
      <c r="N56" s="611" t="s">
        <v>12</v>
      </c>
      <c r="O56" s="620"/>
      <c r="P56" s="478"/>
      <c r="Q56" s="440"/>
      <c r="R56" s="528"/>
      <c r="S56" s="612">
        <v>2</v>
      </c>
      <c r="T56" s="613" t="s">
        <v>12</v>
      </c>
      <c r="U56" s="383">
        <f>IF(Q53=2,1,0)</f>
        <v>0</v>
      </c>
      <c r="V56" s="217"/>
      <c r="W56" s="453"/>
      <c r="X56" s="622"/>
      <c r="Y56" s="595"/>
      <c r="Z56" s="600"/>
      <c r="AA56" s="601"/>
      <c r="AB56" s="164"/>
      <c r="AC56" s="272"/>
    </row>
    <row r="57" spans="1:29" ht="11.1" customHeight="1">
      <c r="A57" s="267"/>
      <c r="B57" s="381">
        <f>IF(F53=3,1,0)</f>
        <v>0</v>
      </c>
      <c r="C57" s="290">
        <v>4</v>
      </c>
      <c r="D57" s="291" t="s">
        <v>163</v>
      </c>
      <c r="E57" s="465"/>
      <c r="F57" s="478"/>
      <c r="G57" s="479"/>
      <c r="H57" s="468"/>
      <c r="I57" s="289">
        <v>4</v>
      </c>
      <c r="J57" s="292">
        <v>1890</v>
      </c>
      <c r="K57" s="383">
        <f>IF(G53=3,1,0)</f>
        <v>0</v>
      </c>
      <c r="L57" s="384"/>
      <c r="M57" s="610">
        <v>4</v>
      </c>
      <c r="N57" s="611"/>
      <c r="O57" s="620"/>
      <c r="P57" s="478"/>
      <c r="Q57" s="440"/>
      <c r="R57" s="528"/>
      <c r="S57" s="612">
        <v>4</v>
      </c>
      <c r="T57" s="613"/>
      <c r="U57" s="383"/>
      <c r="V57" s="217"/>
      <c r="W57" s="454"/>
      <c r="X57" s="549"/>
      <c r="Y57" s="595"/>
      <c r="Z57" s="600"/>
      <c r="AA57" s="601"/>
      <c r="AB57" s="164"/>
      <c r="AC57" s="272"/>
    </row>
    <row r="58" spans="1:29" ht="15" customHeight="1">
      <c r="A58" s="267"/>
      <c r="B58" s="381"/>
      <c r="C58" s="295"/>
      <c r="D58" s="252" t="s">
        <v>172</v>
      </c>
      <c r="E58" s="466"/>
      <c r="F58" s="478"/>
      <c r="G58" s="479"/>
      <c r="H58" s="469"/>
      <c r="I58" s="137"/>
      <c r="J58" s="265" t="s">
        <v>173</v>
      </c>
      <c r="K58" s="383"/>
      <c r="L58" s="384"/>
      <c r="M58" s="170"/>
      <c r="N58" s="263" t="s">
        <v>177</v>
      </c>
      <c r="O58" s="621"/>
      <c r="P58" s="478"/>
      <c r="Q58" s="440"/>
      <c r="R58" s="529"/>
      <c r="S58" s="176"/>
      <c r="T58" s="264" t="s">
        <v>176</v>
      </c>
      <c r="U58" s="383"/>
      <c r="V58" s="217"/>
      <c r="W58" s="517">
        <v>16</v>
      </c>
      <c r="X58" s="630" t="s">
        <v>166</v>
      </c>
      <c r="Y58" s="595"/>
      <c r="Z58" s="600"/>
      <c r="AA58" s="601"/>
      <c r="AB58" s="164"/>
      <c r="AC58" s="272"/>
    </row>
    <row r="59" spans="1:29" ht="50.1" customHeight="1">
      <c r="A59" s="267"/>
      <c r="B59" s="381"/>
      <c r="C59" s="632" t="s">
        <v>207</v>
      </c>
      <c r="D59" s="445"/>
      <c r="E59" s="445"/>
      <c r="F59" s="440"/>
      <c r="G59" s="440"/>
      <c r="H59" s="462" t="s">
        <v>200</v>
      </c>
      <c r="I59" s="462"/>
      <c r="J59" s="560"/>
      <c r="K59" s="383"/>
      <c r="L59" s="384"/>
      <c r="M59" s="607" t="s">
        <v>206</v>
      </c>
      <c r="N59" s="608"/>
      <c r="O59" s="608"/>
      <c r="P59" s="440"/>
      <c r="Q59" s="440"/>
      <c r="R59" s="633" t="s">
        <v>217</v>
      </c>
      <c r="S59" s="633"/>
      <c r="T59" s="634"/>
      <c r="U59" s="383"/>
      <c r="V59" s="217"/>
      <c r="W59" s="518"/>
      <c r="X59" s="631"/>
      <c r="Y59" s="595"/>
      <c r="Z59" s="600"/>
      <c r="AA59" s="601"/>
      <c r="AB59" s="164"/>
      <c r="AC59" s="272"/>
    </row>
    <row r="60" spans="1:29" ht="15" customHeight="1">
      <c r="A60" s="267"/>
      <c r="B60" s="381"/>
      <c r="C60" s="47">
        <v>1</v>
      </c>
      <c r="D60" s="4" t="s">
        <v>209</v>
      </c>
      <c r="E60" s="464" t="s">
        <v>51</v>
      </c>
      <c r="F60" s="478"/>
      <c r="G60" s="479"/>
      <c r="H60" s="467" t="s">
        <v>51</v>
      </c>
      <c r="I60" s="1">
        <v>1</v>
      </c>
      <c r="J60" s="48" t="s">
        <v>198</v>
      </c>
      <c r="K60" s="383"/>
      <c r="L60" s="384"/>
      <c r="M60" s="610">
        <v>1</v>
      </c>
      <c r="N60" s="618" t="s">
        <v>11</v>
      </c>
      <c r="O60" s="619" t="s">
        <v>51</v>
      </c>
      <c r="P60" s="478"/>
      <c r="Q60" s="479"/>
      <c r="R60" s="527" t="s">
        <v>51</v>
      </c>
      <c r="S60" s="612">
        <v>1</v>
      </c>
      <c r="T60" s="609" t="s">
        <v>11</v>
      </c>
      <c r="U60" s="383"/>
      <c r="V60" s="217"/>
      <c r="W60" s="452">
        <v>17</v>
      </c>
      <c r="X60" s="627" t="s">
        <v>178</v>
      </c>
      <c r="Y60" s="595"/>
      <c r="Z60" s="600"/>
      <c r="AA60" s="601"/>
      <c r="AB60" s="164"/>
      <c r="AC60" s="272"/>
    </row>
    <row r="61" spans="1:29" ht="15" customHeight="1">
      <c r="A61" s="267"/>
      <c r="B61" s="381"/>
      <c r="C61" s="47">
        <v>2</v>
      </c>
      <c r="D61" s="4" t="s">
        <v>208</v>
      </c>
      <c r="E61" s="465"/>
      <c r="F61" s="478"/>
      <c r="G61" s="479"/>
      <c r="H61" s="468"/>
      <c r="I61" s="1">
        <v>2</v>
      </c>
      <c r="J61" s="48" t="s">
        <v>199</v>
      </c>
      <c r="K61" s="383"/>
      <c r="L61" s="384"/>
      <c r="M61" s="610">
        <v>2</v>
      </c>
      <c r="N61" s="618"/>
      <c r="O61" s="620"/>
      <c r="P61" s="478"/>
      <c r="Q61" s="479"/>
      <c r="R61" s="528"/>
      <c r="S61" s="612">
        <v>2</v>
      </c>
      <c r="T61" s="609"/>
      <c r="U61" s="383"/>
      <c r="V61" s="217"/>
      <c r="W61" s="453"/>
      <c r="X61" s="628"/>
      <c r="Y61" s="595"/>
      <c r="Z61" s="600"/>
      <c r="AA61" s="601"/>
      <c r="AB61" s="164"/>
      <c r="AC61" s="272"/>
    </row>
    <row r="62" spans="1:29" ht="15" customHeight="1">
      <c r="A62" s="267"/>
      <c r="B62" s="381"/>
      <c r="C62" s="47">
        <v>3</v>
      </c>
      <c r="D62" s="4" t="s">
        <v>210</v>
      </c>
      <c r="E62" s="465"/>
      <c r="F62" s="478"/>
      <c r="G62" s="479"/>
      <c r="H62" s="468"/>
      <c r="I62" s="1">
        <v>3</v>
      </c>
      <c r="J62" s="48" t="s">
        <v>197</v>
      </c>
      <c r="K62" s="383"/>
      <c r="L62" s="384"/>
      <c r="M62" s="610">
        <v>2</v>
      </c>
      <c r="N62" s="611" t="s">
        <v>12</v>
      </c>
      <c r="O62" s="620"/>
      <c r="P62" s="478"/>
      <c r="Q62" s="479"/>
      <c r="R62" s="528"/>
      <c r="S62" s="612">
        <v>2</v>
      </c>
      <c r="T62" s="613" t="s">
        <v>12</v>
      </c>
      <c r="U62" s="383"/>
      <c r="V62" s="217"/>
      <c r="W62" s="454"/>
      <c r="X62" s="629"/>
      <c r="Y62" s="595"/>
      <c r="Z62" s="600"/>
      <c r="AA62" s="601"/>
      <c r="AB62" s="164"/>
      <c r="AC62" s="272"/>
    </row>
    <row r="63" spans="1:29" ht="15" customHeight="1">
      <c r="A63" s="267"/>
      <c r="B63" s="381">
        <f>IF(F59=2,1,0)</f>
        <v>0</v>
      </c>
      <c r="C63" s="47">
        <v>4</v>
      </c>
      <c r="D63" s="4" t="s">
        <v>211</v>
      </c>
      <c r="E63" s="465"/>
      <c r="F63" s="478"/>
      <c r="G63" s="479"/>
      <c r="H63" s="468"/>
      <c r="I63" s="1">
        <v>4</v>
      </c>
      <c r="J63" s="48" t="s">
        <v>196</v>
      </c>
      <c r="K63" s="385">
        <f>IF(G59=4,1,0)</f>
        <v>0</v>
      </c>
      <c r="L63" s="384">
        <f>IF(P59=1,1,0)</f>
        <v>0</v>
      </c>
      <c r="M63" s="610">
        <v>4</v>
      </c>
      <c r="N63" s="611"/>
      <c r="O63" s="620"/>
      <c r="P63" s="478"/>
      <c r="Q63" s="479"/>
      <c r="R63" s="528"/>
      <c r="S63" s="612">
        <v>4</v>
      </c>
      <c r="T63" s="613"/>
      <c r="U63" s="383">
        <f>IF(Q59=2,1,0)</f>
        <v>0</v>
      </c>
      <c r="V63" s="217"/>
      <c r="W63" s="452">
        <v>18</v>
      </c>
      <c r="X63" s="548" t="s">
        <v>180</v>
      </c>
      <c r="Y63" s="595"/>
      <c r="Z63" s="600"/>
      <c r="AA63" s="601"/>
      <c r="AB63" s="164"/>
      <c r="AC63" s="272"/>
    </row>
    <row r="64" spans="1:29" ht="15" customHeight="1">
      <c r="A64" s="267"/>
      <c r="B64" s="381"/>
      <c r="C64" s="138"/>
      <c r="D64" s="252" t="s">
        <v>223</v>
      </c>
      <c r="E64" s="466"/>
      <c r="F64" s="478"/>
      <c r="G64" s="479"/>
      <c r="H64" s="469"/>
      <c r="I64" s="137"/>
      <c r="J64" s="265" t="s">
        <v>224</v>
      </c>
      <c r="K64" s="383"/>
      <c r="L64" s="384"/>
      <c r="M64" s="170"/>
      <c r="N64" s="263" t="s">
        <v>201</v>
      </c>
      <c r="O64" s="621"/>
      <c r="P64" s="478"/>
      <c r="Q64" s="479"/>
      <c r="R64" s="529"/>
      <c r="S64" s="176"/>
      <c r="T64" s="264" t="s">
        <v>202</v>
      </c>
      <c r="U64" s="383"/>
      <c r="V64" s="217"/>
      <c r="W64" s="453"/>
      <c r="X64" s="622"/>
      <c r="Y64" s="595"/>
      <c r="Z64" s="600"/>
      <c r="AA64" s="601"/>
      <c r="AB64" s="164"/>
      <c r="AC64" s="272"/>
    </row>
    <row r="65" spans="1:29" ht="54.95" customHeight="1">
      <c r="A65" s="267"/>
      <c r="B65" s="381"/>
      <c r="C65" s="642" t="s">
        <v>212</v>
      </c>
      <c r="D65" s="476"/>
      <c r="E65" s="477"/>
      <c r="F65" s="440"/>
      <c r="G65" s="440"/>
      <c r="H65" s="460" t="s">
        <v>218</v>
      </c>
      <c r="I65" s="460"/>
      <c r="J65" s="606"/>
      <c r="K65" s="383"/>
      <c r="L65" s="384"/>
      <c r="M65" s="607" t="s">
        <v>571</v>
      </c>
      <c r="N65" s="608"/>
      <c r="O65" s="608"/>
      <c r="P65" s="440"/>
      <c r="Q65" s="440"/>
      <c r="R65" s="614" t="s">
        <v>227</v>
      </c>
      <c r="S65" s="614"/>
      <c r="T65" s="615"/>
      <c r="U65" s="383"/>
      <c r="V65" s="217"/>
      <c r="W65" s="454"/>
      <c r="X65" s="549"/>
      <c r="Y65" s="595"/>
      <c r="Z65" s="600"/>
      <c r="AA65" s="601"/>
      <c r="AB65" s="164"/>
      <c r="AC65" s="272"/>
    </row>
    <row r="66" spans="1:29" ht="15" customHeight="1">
      <c r="A66" s="267"/>
      <c r="B66" s="381"/>
      <c r="C66" s="47">
        <v>1</v>
      </c>
      <c r="D66" s="4" t="s">
        <v>213</v>
      </c>
      <c r="E66" s="527" t="s">
        <v>51</v>
      </c>
      <c r="F66" s="478"/>
      <c r="G66" s="479"/>
      <c r="H66" s="467" t="s">
        <v>51</v>
      </c>
      <c r="I66" s="1">
        <v>1</v>
      </c>
      <c r="J66" s="48" t="s">
        <v>219</v>
      </c>
      <c r="K66" s="383"/>
      <c r="L66" s="384"/>
      <c r="M66" s="610">
        <v>1</v>
      </c>
      <c r="N66" s="618" t="s">
        <v>11</v>
      </c>
      <c r="O66" s="619" t="s">
        <v>51</v>
      </c>
      <c r="P66" s="478"/>
      <c r="Q66" s="479"/>
      <c r="R66" s="527" t="s">
        <v>51</v>
      </c>
      <c r="S66" s="612">
        <v>1</v>
      </c>
      <c r="T66" s="609" t="s">
        <v>11</v>
      </c>
      <c r="U66" s="383"/>
      <c r="V66" s="217"/>
      <c r="W66" s="637">
        <v>19</v>
      </c>
      <c r="X66" s="638" t="s">
        <v>183</v>
      </c>
      <c r="Y66" s="595"/>
      <c r="Z66" s="600"/>
      <c r="AA66" s="601"/>
      <c r="AB66" s="164"/>
      <c r="AC66" s="272"/>
    </row>
    <row r="67" spans="1:29" ht="15" customHeight="1">
      <c r="A67" s="267"/>
      <c r="B67" s="381"/>
      <c r="C67" s="47">
        <v>2</v>
      </c>
      <c r="D67" s="4" t="s">
        <v>216</v>
      </c>
      <c r="E67" s="528"/>
      <c r="F67" s="478"/>
      <c r="G67" s="479"/>
      <c r="H67" s="468"/>
      <c r="I67" s="1">
        <v>2</v>
      </c>
      <c r="J67" s="48" t="s">
        <v>220</v>
      </c>
      <c r="K67" s="383"/>
      <c r="L67" s="384"/>
      <c r="M67" s="610">
        <v>2</v>
      </c>
      <c r="N67" s="618"/>
      <c r="O67" s="620"/>
      <c r="P67" s="478"/>
      <c r="Q67" s="479"/>
      <c r="R67" s="528"/>
      <c r="S67" s="612">
        <v>2</v>
      </c>
      <c r="T67" s="609"/>
      <c r="U67" s="383"/>
      <c r="V67" s="217"/>
      <c r="W67" s="535"/>
      <c r="X67" s="639"/>
      <c r="Y67" s="595"/>
      <c r="Z67" s="600"/>
      <c r="AA67" s="601"/>
      <c r="AB67" s="164"/>
      <c r="AC67" s="272"/>
    </row>
    <row r="68" spans="1:29" ht="15" customHeight="1">
      <c r="A68" s="267"/>
      <c r="B68" s="381"/>
      <c r="C68" s="47">
        <v>3</v>
      </c>
      <c r="D68" s="4" t="s">
        <v>214</v>
      </c>
      <c r="E68" s="528"/>
      <c r="F68" s="478"/>
      <c r="G68" s="479"/>
      <c r="H68" s="468"/>
      <c r="I68" s="1">
        <v>3</v>
      </c>
      <c r="J68" s="48" t="s">
        <v>221</v>
      </c>
      <c r="K68" s="383"/>
      <c r="L68" s="384"/>
      <c r="M68" s="610">
        <v>2</v>
      </c>
      <c r="N68" s="611" t="s">
        <v>12</v>
      </c>
      <c r="O68" s="620"/>
      <c r="P68" s="478"/>
      <c r="Q68" s="479"/>
      <c r="R68" s="528"/>
      <c r="S68" s="612">
        <v>2</v>
      </c>
      <c r="T68" s="613" t="s">
        <v>12</v>
      </c>
      <c r="U68" s="383"/>
      <c r="V68" s="217"/>
      <c r="W68" s="535"/>
      <c r="X68" s="639"/>
      <c r="Y68" s="595"/>
      <c r="Z68" s="600"/>
      <c r="AA68" s="601"/>
      <c r="AB68" s="164"/>
      <c r="AC68" s="272"/>
    </row>
    <row r="69" spans="1:29" ht="15" customHeight="1">
      <c r="A69" s="267"/>
      <c r="B69" s="381">
        <f>IF(F65=3,1,0)</f>
        <v>0</v>
      </c>
      <c r="C69" s="47">
        <v>4</v>
      </c>
      <c r="D69" s="4" t="s">
        <v>215</v>
      </c>
      <c r="E69" s="528"/>
      <c r="F69" s="478"/>
      <c r="G69" s="479"/>
      <c r="H69" s="468"/>
      <c r="I69" s="1">
        <v>4</v>
      </c>
      <c r="J69" s="48" t="s">
        <v>222</v>
      </c>
      <c r="K69" s="385">
        <f>IF(G65=1,1,0)</f>
        <v>0</v>
      </c>
      <c r="L69" s="384">
        <f>IF(P65=1,1,0)</f>
        <v>0</v>
      </c>
      <c r="M69" s="610">
        <v>4</v>
      </c>
      <c r="N69" s="611"/>
      <c r="O69" s="620"/>
      <c r="P69" s="478"/>
      <c r="Q69" s="479"/>
      <c r="R69" s="528"/>
      <c r="S69" s="612">
        <v>4</v>
      </c>
      <c r="T69" s="613"/>
      <c r="U69" s="383">
        <f>IF(Q65=2,1,0)</f>
        <v>0</v>
      </c>
      <c r="V69" s="217"/>
      <c r="W69" s="536"/>
      <c r="X69" s="640"/>
      <c r="Y69" s="595"/>
      <c r="Z69" s="600"/>
      <c r="AA69" s="601"/>
      <c r="AB69" s="164"/>
      <c r="AC69" s="272"/>
    </row>
    <row r="70" spans="1:29" ht="15" customHeight="1">
      <c r="A70" s="267"/>
      <c r="B70" s="381"/>
      <c r="C70" s="138"/>
      <c r="D70" s="252" t="s">
        <v>225</v>
      </c>
      <c r="E70" s="529"/>
      <c r="F70" s="478"/>
      <c r="G70" s="479"/>
      <c r="H70" s="469"/>
      <c r="I70" s="137"/>
      <c r="J70" s="265" t="s">
        <v>226</v>
      </c>
      <c r="K70" s="383"/>
      <c r="L70" s="384"/>
      <c r="M70" s="170"/>
      <c r="N70" s="263" t="s">
        <v>203</v>
      </c>
      <c r="O70" s="621"/>
      <c r="P70" s="478"/>
      <c r="Q70" s="479"/>
      <c r="R70" s="529"/>
      <c r="S70" s="176"/>
      <c r="T70" s="264" t="s">
        <v>204</v>
      </c>
      <c r="U70" s="383"/>
      <c r="V70" s="217"/>
      <c r="W70" s="452">
        <v>20</v>
      </c>
      <c r="X70" s="548" t="s">
        <v>185</v>
      </c>
      <c r="Y70" s="595"/>
      <c r="Z70" s="600"/>
      <c r="AA70" s="601"/>
      <c r="AB70" s="164"/>
      <c r="AC70" s="272"/>
    </row>
    <row r="71" spans="1:29" ht="54.95" customHeight="1">
      <c r="A71" s="267"/>
      <c r="B71" s="381"/>
      <c r="C71" s="558" t="s">
        <v>228</v>
      </c>
      <c r="D71" s="545"/>
      <c r="E71" s="545"/>
      <c r="F71" s="440"/>
      <c r="G71" s="440"/>
      <c r="H71" s="460" t="s">
        <v>233</v>
      </c>
      <c r="I71" s="460"/>
      <c r="J71" s="606"/>
      <c r="K71" s="383"/>
      <c r="L71" s="384"/>
      <c r="M71" s="607" t="s">
        <v>235</v>
      </c>
      <c r="N71" s="608"/>
      <c r="O71" s="608"/>
      <c r="P71" s="440"/>
      <c r="Q71" s="440"/>
      <c r="R71" s="612" t="s">
        <v>584</v>
      </c>
      <c r="S71" s="612"/>
      <c r="T71" s="623"/>
      <c r="U71" s="383"/>
      <c r="V71" s="217"/>
      <c r="W71" s="454"/>
      <c r="X71" s="549"/>
      <c r="Y71" s="595"/>
      <c r="Z71" s="600"/>
      <c r="AA71" s="601"/>
      <c r="AB71" s="164"/>
      <c r="AC71" s="272"/>
    </row>
    <row r="72" spans="1:29" ht="11.1" customHeight="1">
      <c r="A72" s="267"/>
      <c r="B72" s="381"/>
      <c r="C72" s="294">
        <v>1</v>
      </c>
      <c r="D72" s="291" t="s">
        <v>230</v>
      </c>
      <c r="E72" s="464" t="s">
        <v>51</v>
      </c>
      <c r="F72" s="478"/>
      <c r="G72" s="479"/>
      <c r="H72" s="467" t="s">
        <v>51</v>
      </c>
      <c r="I72" s="296">
        <v>1</v>
      </c>
      <c r="J72" s="293" t="s">
        <v>229</v>
      </c>
      <c r="K72" s="383"/>
      <c r="L72" s="384"/>
      <c r="M72" s="610">
        <v>1</v>
      </c>
      <c r="N72" s="618" t="s">
        <v>11</v>
      </c>
      <c r="O72" s="619" t="s">
        <v>51</v>
      </c>
      <c r="P72" s="478"/>
      <c r="Q72" s="479"/>
      <c r="R72" s="527" t="s">
        <v>51</v>
      </c>
      <c r="S72" s="612">
        <v>1</v>
      </c>
      <c r="T72" s="609" t="s">
        <v>11</v>
      </c>
      <c r="U72" s="383"/>
      <c r="V72" s="217"/>
      <c r="W72" s="899">
        <v>21</v>
      </c>
      <c r="X72" s="800" t="s">
        <v>187</v>
      </c>
      <c r="Y72" s="595"/>
      <c r="Z72" s="600"/>
      <c r="AA72" s="601"/>
      <c r="AB72" s="164"/>
      <c r="AC72" s="272"/>
    </row>
    <row r="73" spans="1:29" ht="11.1" customHeight="1">
      <c r="A73" s="267"/>
      <c r="B73" s="381"/>
      <c r="C73" s="294">
        <v>2</v>
      </c>
      <c r="D73" s="291" t="s">
        <v>229</v>
      </c>
      <c r="E73" s="465"/>
      <c r="F73" s="478"/>
      <c r="G73" s="479"/>
      <c r="H73" s="468"/>
      <c r="I73" s="296">
        <v>2</v>
      </c>
      <c r="J73" s="293" t="s">
        <v>230</v>
      </c>
      <c r="K73" s="383"/>
      <c r="L73" s="384"/>
      <c r="M73" s="610">
        <v>2</v>
      </c>
      <c r="N73" s="618"/>
      <c r="O73" s="620"/>
      <c r="P73" s="478"/>
      <c r="Q73" s="479"/>
      <c r="R73" s="528"/>
      <c r="S73" s="612">
        <v>2</v>
      </c>
      <c r="T73" s="609"/>
      <c r="U73" s="383"/>
      <c r="V73" s="217"/>
      <c r="W73" s="900"/>
      <c r="X73" s="801"/>
      <c r="Y73" s="595"/>
      <c r="Z73" s="600"/>
      <c r="AA73" s="601"/>
      <c r="AB73" s="164"/>
      <c r="AC73" s="272"/>
    </row>
    <row r="74" spans="1:29" ht="11.1" customHeight="1">
      <c r="A74" s="267"/>
      <c r="B74" s="381">
        <f>IF(F71=2,1,0)</f>
        <v>0</v>
      </c>
      <c r="C74" s="294">
        <v>3</v>
      </c>
      <c r="D74" s="291" t="s">
        <v>231</v>
      </c>
      <c r="E74" s="465"/>
      <c r="F74" s="478"/>
      <c r="G74" s="479"/>
      <c r="H74" s="468"/>
      <c r="I74" s="296">
        <v>3</v>
      </c>
      <c r="J74" s="293" t="s">
        <v>232</v>
      </c>
      <c r="K74" s="385">
        <f>IF(G71=4,1,0)</f>
        <v>0</v>
      </c>
      <c r="L74" s="384">
        <f>IF(P71=1,1,0)</f>
        <v>0</v>
      </c>
      <c r="M74" s="610">
        <v>2</v>
      </c>
      <c r="N74" s="611" t="s">
        <v>12</v>
      </c>
      <c r="O74" s="620"/>
      <c r="P74" s="478"/>
      <c r="Q74" s="479"/>
      <c r="R74" s="528"/>
      <c r="S74" s="612">
        <v>2</v>
      </c>
      <c r="T74" s="613" t="s">
        <v>12</v>
      </c>
      <c r="U74" s="383">
        <f>IF(Q71=2,1,0)</f>
        <v>0</v>
      </c>
      <c r="V74" s="217"/>
      <c r="W74" s="900"/>
      <c r="X74" s="801"/>
      <c r="Y74" s="595"/>
      <c r="Z74" s="600"/>
      <c r="AA74" s="601"/>
      <c r="AB74" s="164"/>
      <c r="AC74" s="272"/>
    </row>
    <row r="75" spans="1:29" ht="11.1" customHeight="1">
      <c r="A75" s="267"/>
      <c r="B75" s="381"/>
      <c r="C75" s="294">
        <v>4</v>
      </c>
      <c r="D75" s="291" t="s">
        <v>232</v>
      </c>
      <c r="E75" s="465"/>
      <c r="F75" s="478"/>
      <c r="G75" s="479"/>
      <c r="H75" s="468"/>
      <c r="I75" s="296">
        <v>4</v>
      </c>
      <c r="J75" s="293" t="s">
        <v>234</v>
      </c>
      <c r="K75" s="383"/>
      <c r="L75" s="384"/>
      <c r="M75" s="610">
        <v>4</v>
      </c>
      <c r="N75" s="611"/>
      <c r="O75" s="620"/>
      <c r="P75" s="478"/>
      <c r="Q75" s="479"/>
      <c r="R75" s="528"/>
      <c r="S75" s="612">
        <v>4</v>
      </c>
      <c r="T75" s="613"/>
      <c r="U75" s="383"/>
      <c r="V75" s="217"/>
      <c r="W75" s="900"/>
      <c r="X75" s="801"/>
      <c r="Y75" s="596"/>
      <c r="Z75" s="600"/>
      <c r="AA75" s="601"/>
      <c r="AB75" s="164"/>
      <c r="AC75" s="272"/>
    </row>
    <row r="76" spans="1:29" ht="15" customHeight="1">
      <c r="A76" s="267"/>
      <c r="B76" s="381"/>
      <c r="C76" s="139"/>
      <c r="D76" s="26"/>
      <c r="E76" s="466"/>
      <c r="F76" s="478"/>
      <c r="G76" s="479"/>
      <c r="H76" s="469"/>
      <c r="I76" s="140"/>
      <c r="J76" s="49"/>
      <c r="K76" s="383"/>
      <c r="L76" s="386"/>
      <c r="M76" s="27"/>
      <c r="N76" s="171"/>
      <c r="O76" s="620"/>
      <c r="P76" s="635"/>
      <c r="Q76" s="636"/>
      <c r="R76" s="528"/>
      <c r="S76" s="177"/>
      <c r="T76" s="178"/>
      <c r="U76" s="383"/>
      <c r="V76" s="218"/>
      <c r="W76" s="900"/>
      <c r="X76" s="801"/>
      <c r="Y76" s="596"/>
      <c r="Z76" s="600"/>
      <c r="AA76" s="601"/>
      <c r="AB76" s="164"/>
      <c r="AC76" s="272"/>
    </row>
    <row r="77" spans="1:29" ht="33" customHeight="1" thickBot="1">
      <c r="A77" s="267"/>
      <c r="B77" s="382"/>
      <c r="C77" s="50"/>
      <c r="D77" s="572" t="s">
        <v>55</v>
      </c>
      <c r="E77" s="572"/>
      <c r="F77" s="572"/>
      <c r="G77" s="572"/>
      <c r="H77" s="572"/>
      <c r="I77" s="572"/>
      <c r="J77" s="643"/>
      <c r="K77" s="383"/>
      <c r="L77" s="387"/>
      <c r="M77" s="169"/>
      <c r="N77" s="644" t="s">
        <v>55</v>
      </c>
      <c r="O77" s="644"/>
      <c r="P77" s="644"/>
      <c r="Q77" s="644"/>
      <c r="R77" s="644"/>
      <c r="S77" s="644"/>
      <c r="T77" s="645"/>
      <c r="U77" s="388"/>
      <c r="V77" s="218"/>
      <c r="W77" s="901"/>
      <c r="X77" s="902"/>
      <c r="Y77" s="597"/>
      <c r="Z77" s="602"/>
      <c r="AA77" s="603"/>
      <c r="AB77" s="165"/>
      <c r="AC77" s="272"/>
    </row>
    <row r="78" spans="1:29" ht="33" customHeight="1">
      <c r="A78" s="267"/>
      <c r="B78" s="166"/>
      <c r="C78" s="26"/>
      <c r="D78" s="167"/>
      <c r="E78" s="167"/>
      <c r="F78" s="167"/>
      <c r="G78" s="167"/>
      <c r="H78" s="167"/>
      <c r="I78" s="167"/>
      <c r="J78" s="298" t="s">
        <v>4</v>
      </c>
      <c r="K78" s="646">
        <f>SUM(B74,K74,L75,L74,U74,U69,K70,K69,L69,U63,B69,L63,K63,K57,L56,U56,U51,L51,K51,B63,B57,B51)</f>
        <v>0</v>
      </c>
      <c r="L78" s="646"/>
      <c r="M78" s="168"/>
      <c r="N78" s="167"/>
      <c r="O78" s="167"/>
      <c r="P78" s="167"/>
      <c r="Q78" s="167"/>
      <c r="R78" s="167"/>
      <c r="S78" s="167"/>
      <c r="T78" s="167"/>
      <c r="U78" s="389"/>
      <c r="V78" s="2"/>
      <c r="W78" s="2"/>
      <c r="X78" s="2"/>
      <c r="Y78" s="213"/>
      <c r="Z78" s="2"/>
      <c r="AA78" s="2"/>
      <c r="AB78" s="2"/>
      <c r="AC78" s="272"/>
    </row>
    <row r="79" spans="1:29">
      <c r="A79" s="267"/>
      <c r="B79" s="38"/>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272"/>
    </row>
    <row r="80" spans="1:29">
      <c r="A80" s="267"/>
      <c r="B80" s="38"/>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272"/>
    </row>
    <row r="81" spans="1:29" ht="15" thickBot="1">
      <c r="A81" s="267"/>
      <c r="B81" s="38"/>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272"/>
    </row>
    <row r="82" spans="1:29" ht="15" customHeight="1">
      <c r="A82" s="267"/>
      <c r="B82" s="91"/>
      <c r="C82" s="641" t="s">
        <v>304</v>
      </c>
      <c r="D82" s="641"/>
      <c r="E82" s="146"/>
      <c r="F82" s="146"/>
      <c r="G82" s="146"/>
      <c r="H82" s="146"/>
      <c r="I82" s="146"/>
      <c r="J82" s="647">
        <v>3</v>
      </c>
      <c r="K82" s="93"/>
      <c r="L82" s="94"/>
      <c r="M82" s="641" t="s">
        <v>303</v>
      </c>
      <c r="N82" s="641"/>
      <c r="O82" s="146"/>
      <c r="P82" s="146"/>
      <c r="Q82" s="146"/>
      <c r="R82" s="641">
        <v>3</v>
      </c>
      <c r="S82" s="641"/>
      <c r="T82" s="641"/>
      <c r="U82" s="95"/>
      <c r="V82" s="94"/>
      <c r="W82" s="641" t="s">
        <v>303</v>
      </c>
      <c r="X82" s="641"/>
      <c r="Y82" s="96"/>
      <c r="Z82" s="655">
        <v>3</v>
      </c>
      <c r="AA82" s="655"/>
      <c r="AB82" s="105"/>
      <c r="AC82" s="274"/>
    </row>
    <row r="83" spans="1:29" ht="20.100000000000001" customHeight="1" thickBot="1">
      <c r="A83" s="267"/>
      <c r="B83" s="67"/>
      <c r="C83" s="490"/>
      <c r="D83" s="490"/>
      <c r="E83" s="419"/>
      <c r="F83" s="419"/>
      <c r="G83" s="419"/>
      <c r="H83" s="419"/>
      <c r="I83" s="419"/>
      <c r="J83" s="486"/>
      <c r="K83" s="369"/>
      <c r="L83" s="370"/>
      <c r="M83" s="648"/>
      <c r="N83" s="648"/>
      <c r="O83" s="147"/>
      <c r="P83" s="147"/>
      <c r="Q83" s="147"/>
      <c r="R83" s="648"/>
      <c r="S83" s="648"/>
      <c r="T83" s="648"/>
      <c r="U83" s="41"/>
      <c r="V83" s="39"/>
      <c r="W83" s="491"/>
      <c r="X83" s="491"/>
      <c r="Y83" s="62"/>
      <c r="Z83" s="656"/>
      <c r="AA83" s="656"/>
      <c r="AB83" s="106"/>
      <c r="AC83" s="274"/>
    </row>
    <row r="84" spans="1:29" ht="15" customHeight="1">
      <c r="A84" s="267"/>
      <c r="B84" s="175"/>
      <c r="C84" s="512" t="s">
        <v>0</v>
      </c>
      <c r="D84" s="513"/>
      <c r="E84" s="405"/>
      <c r="F84" s="405"/>
      <c r="G84" s="405"/>
      <c r="H84" s="405"/>
      <c r="I84" s="405"/>
      <c r="J84" s="406" t="s">
        <v>26</v>
      </c>
      <c r="K84" s="371"/>
      <c r="L84" s="372"/>
      <c r="M84" s="514" t="s">
        <v>32</v>
      </c>
      <c r="N84" s="515"/>
      <c r="O84" s="515"/>
      <c r="P84" s="145"/>
      <c r="Q84" s="145"/>
      <c r="R84" s="515" t="s">
        <v>33</v>
      </c>
      <c r="S84" s="515"/>
      <c r="T84" s="516"/>
      <c r="U84" s="375"/>
      <c r="V84" s="79"/>
      <c r="W84" s="446" t="s">
        <v>5</v>
      </c>
      <c r="X84" s="555"/>
      <c r="Y84" s="87"/>
      <c r="Z84" s="432" t="s">
        <v>43</v>
      </c>
      <c r="AA84" s="433"/>
      <c r="AB84" s="107"/>
      <c r="AC84" s="274"/>
    </row>
    <row r="85" spans="1:29" ht="60" customHeight="1">
      <c r="A85" s="267"/>
      <c r="B85" s="379"/>
      <c r="C85" s="657" t="s">
        <v>243</v>
      </c>
      <c r="D85" s="545"/>
      <c r="E85" s="545"/>
      <c r="F85" s="440"/>
      <c r="G85" s="440"/>
      <c r="H85" s="441" t="s">
        <v>248</v>
      </c>
      <c r="I85" s="442"/>
      <c r="J85" s="443"/>
      <c r="K85" s="371"/>
      <c r="L85" s="373"/>
      <c r="M85" s="458" t="s">
        <v>242</v>
      </c>
      <c r="N85" s="545"/>
      <c r="O85" s="649"/>
      <c r="P85" s="650"/>
      <c r="Q85" s="650"/>
      <c r="R85" s="653" t="s">
        <v>268</v>
      </c>
      <c r="S85" s="460"/>
      <c r="T85" s="526"/>
      <c r="U85" s="371"/>
      <c r="V85" s="9"/>
      <c r="W85" s="448"/>
      <c r="X85" s="556"/>
      <c r="Y85" s="85"/>
      <c r="Z85" s="434"/>
      <c r="AA85" s="435"/>
      <c r="AB85" s="107"/>
      <c r="AC85" s="272"/>
    </row>
    <row r="86" spans="1:29" ht="12.95" customHeight="1">
      <c r="A86" s="267"/>
      <c r="B86" s="380"/>
      <c r="C86" s="410">
        <v>1</v>
      </c>
      <c r="D86" s="4" t="s">
        <v>246</v>
      </c>
      <c r="E86" s="616" t="s">
        <v>51</v>
      </c>
      <c r="F86" s="440"/>
      <c r="G86" s="440"/>
      <c r="H86" s="467" t="s">
        <v>51</v>
      </c>
      <c r="I86" s="1">
        <v>1</v>
      </c>
      <c r="J86" s="408" t="s">
        <v>249</v>
      </c>
      <c r="K86" s="371"/>
      <c r="L86" s="373"/>
      <c r="M86" s="458">
        <v>1</v>
      </c>
      <c r="N86" s="654" t="s">
        <v>11</v>
      </c>
      <c r="O86" s="464" t="s">
        <v>51</v>
      </c>
      <c r="P86" s="651"/>
      <c r="Q86" s="651"/>
      <c r="R86" s="467" t="s">
        <v>51</v>
      </c>
      <c r="S86" s="653">
        <v>1</v>
      </c>
      <c r="T86" s="471" t="s">
        <v>11</v>
      </c>
      <c r="U86" s="371"/>
      <c r="V86" s="9"/>
      <c r="W86" s="448"/>
      <c r="X86" s="556"/>
      <c r="Y86" s="85"/>
      <c r="Z86" s="434"/>
      <c r="AA86" s="435"/>
      <c r="AB86" s="107"/>
      <c r="AC86" s="272"/>
    </row>
    <row r="87" spans="1:29" ht="12.95" customHeight="1">
      <c r="A87" s="267"/>
      <c r="B87" s="380"/>
      <c r="C87" s="410">
        <v>2</v>
      </c>
      <c r="D87" s="4" t="s">
        <v>245</v>
      </c>
      <c r="E87" s="617"/>
      <c r="F87" s="440"/>
      <c r="G87" s="440"/>
      <c r="H87" s="468"/>
      <c r="I87" s="1">
        <v>2</v>
      </c>
      <c r="J87" s="408" t="s">
        <v>251</v>
      </c>
      <c r="K87" s="371"/>
      <c r="L87" s="373"/>
      <c r="M87" s="458"/>
      <c r="N87" s="654"/>
      <c r="O87" s="465"/>
      <c r="P87" s="651"/>
      <c r="Q87" s="651"/>
      <c r="R87" s="468"/>
      <c r="S87" s="653"/>
      <c r="T87" s="471"/>
      <c r="U87" s="371"/>
      <c r="V87" s="9"/>
      <c r="W87" s="450"/>
      <c r="X87" s="557"/>
      <c r="Y87" s="86"/>
      <c r="Z87" s="436"/>
      <c r="AA87" s="437"/>
      <c r="AB87" s="107"/>
      <c r="AC87" s="272"/>
    </row>
    <row r="88" spans="1:29" ht="12.95" customHeight="1">
      <c r="A88" s="267"/>
      <c r="B88" s="380"/>
      <c r="C88" s="410">
        <v>3</v>
      </c>
      <c r="D88" s="4" t="s">
        <v>244</v>
      </c>
      <c r="E88" s="617"/>
      <c r="F88" s="440"/>
      <c r="G88" s="440"/>
      <c r="H88" s="468"/>
      <c r="I88" s="1">
        <v>3</v>
      </c>
      <c r="J88" s="408" t="s">
        <v>250</v>
      </c>
      <c r="K88" s="371"/>
      <c r="L88" s="373"/>
      <c r="M88" s="458">
        <v>2</v>
      </c>
      <c r="N88" s="669" t="s">
        <v>12</v>
      </c>
      <c r="O88" s="465"/>
      <c r="P88" s="651"/>
      <c r="Q88" s="651"/>
      <c r="R88" s="468"/>
      <c r="S88" s="653">
        <v>2</v>
      </c>
      <c r="T88" s="461" t="s">
        <v>12</v>
      </c>
      <c r="U88" s="371"/>
      <c r="V88" s="9"/>
      <c r="W88" s="452">
        <v>22</v>
      </c>
      <c r="X88" s="658" t="s">
        <v>237</v>
      </c>
      <c r="Y88" s="585">
        <v>22</v>
      </c>
      <c r="Z88" s="661" t="str">
        <f>VLOOKUP(Y88,L710:N721,3,TRUE)</f>
        <v>مضمون النظرية الاشتراكية :تعد الاجرام ، أحد "المنتجات" الرأسمالية. فالجريمة ترتبط بالنظام الرأسمالي أوثق ارتباط,..........لأنها في نظرهم تبدو بمثابة رد فعل طبيعي ضد الظلم الاجتماعي الذي يولده النظام الرأسمالي بحكم تركيبه. وهذا يفسر في نظر هذه المدرسة ظهور الجريمة بصفة خاصة لدى الطبقات الكادحة "البروليتاريا Proletarius ". 
وفي تقدير أنصار المدرسة الاشتراكية، لن يكون للجريمة وجود حقيقي في ظل مجتمع اشتراكي</v>
      </c>
      <c r="AA88" s="662"/>
      <c r="AB88" s="70"/>
      <c r="AC88" s="272"/>
    </row>
    <row r="89" spans="1:29" ht="12.95" customHeight="1">
      <c r="A89" s="267"/>
      <c r="B89" s="380"/>
      <c r="C89" s="410">
        <v>4</v>
      </c>
      <c r="D89" s="4" t="s">
        <v>247</v>
      </c>
      <c r="E89" s="617"/>
      <c r="F89" s="440"/>
      <c r="G89" s="440"/>
      <c r="H89" s="468"/>
      <c r="I89" s="1">
        <v>4</v>
      </c>
      <c r="J89" s="408" t="s">
        <v>252</v>
      </c>
      <c r="K89" s="371"/>
      <c r="L89" s="373"/>
      <c r="M89" s="458"/>
      <c r="N89" s="669"/>
      <c r="O89" s="465"/>
      <c r="P89" s="651"/>
      <c r="Q89" s="651"/>
      <c r="R89" s="468"/>
      <c r="S89" s="653"/>
      <c r="T89" s="461"/>
      <c r="U89" s="371"/>
      <c r="V89" s="9"/>
      <c r="W89" s="453"/>
      <c r="X89" s="659"/>
      <c r="Y89" s="586"/>
      <c r="Z89" s="663"/>
      <c r="AA89" s="664"/>
      <c r="AB89" s="70"/>
      <c r="AC89" s="272"/>
    </row>
    <row r="90" spans="1:29" ht="15" customHeight="1">
      <c r="A90" s="267"/>
      <c r="B90" s="380">
        <f>IF(F85=3,1,0)</f>
        <v>0</v>
      </c>
      <c r="C90" s="592" t="s">
        <v>1</v>
      </c>
      <c r="D90" s="593"/>
      <c r="E90" s="466"/>
      <c r="F90" s="440"/>
      <c r="G90" s="440"/>
      <c r="H90" s="469"/>
      <c r="I90" s="137"/>
      <c r="J90" s="409" t="s">
        <v>2</v>
      </c>
      <c r="K90" s="371">
        <f>IF(G85=2,1,0)</f>
        <v>0</v>
      </c>
      <c r="L90" s="373">
        <f>IF(P85=1,1,0)</f>
        <v>0</v>
      </c>
      <c r="M90" s="143"/>
      <c r="N90" s="263" t="s">
        <v>31</v>
      </c>
      <c r="O90" s="466"/>
      <c r="P90" s="652"/>
      <c r="Q90" s="652"/>
      <c r="R90" s="469"/>
      <c r="S90" s="137"/>
      <c r="T90" s="264" t="s">
        <v>20</v>
      </c>
      <c r="U90" s="371">
        <f>IF(Q85=1,1,0)</f>
        <v>0</v>
      </c>
      <c r="V90" s="9"/>
      <c r="W90" s="454"/>
      <c r="X90" s="660"/>
      <c r="Y90" s="586"/>
      <c r="Z90" s="663"/>
      <c r="AA90" s="664"/>
      <c r="AB90" s="70"/>
      <c r="AC90" s="272"/>
    </row>
    <row r="91" spans="1:29" ht="60" customHeight="1">
      <c r="A91" s="267"/>
      <c r="B91" s="380"/>
      <c r="C91" s="657" t="s">
        <v>259</v>
      </c>
      <c r="D91" s="545"/>
      <c r="E91" s="545"/>
      <c r="F91" s="440"/>
      <c r="G91" s="440"/>
      <c r="H91" s="667" t="s">
        <v>263</v>
      </c>
      <c r="I91" s="667"/>
      <c r="J91" s="668"/>
      <c r="K91" s="371"/>
      <c r="L91" s="373"/>
      <c r="M91" s="458" t="s">
        <v>269</v>
      </c>
      <c r="N91" s="545"/>
      <c r="O91" s="649"/>
      <c r="P91" s="650"/>
      <c r="Q91" s="650"/>
      <c r="R91" s="670" t="s">
        <v>270</v>
      </c>
      <c r="S91" s="510"/>
      <c r="T91" s="511"/>
      <c r="U91" s="371"/>
      <c r="V91" s="9"/>
      <c r="W91" s="228">
        <v>23</v>
      </c>
      <c r="X91" s="229" t="s">
        <v>239</v>
      </c>
      <c r="Y91" s="586"/>
      <c r="Z91" s="663"/>
      <c r="AA91" s="664"/>
      <c r="AB91" s="70"/>
      <c r="AC91" s="272"/>
    </row>
    <row r="92" spans="1:29" ht="12.95" customHeight="1">
      <c r="A92" s="267"/>
      <c r="B92" s="380"/>
      <c r="C92" s="407">
        <v>1</v>
      </c>
      <c r="D92" s="4" t="s">
        <v>260</v>
      </c>
      <c r="E92" s="464" t="s">
        <v>51</v>
      </c>
      <c r="F92" s="478"/>
      <c r="G92" s="479"/>
      <c r="H92" s="467" t="s">
        <v>51</v>
      </c>
      <c r="I92" s="1">
        <v>1</v>
      </c>
      <c r="J92" s="408" t="s">
        <v>265</v>
      </c>
      <c r="K92" s="371"/>
      <c r="L92" s="373"/>
      <c r="M92" s="458">
        <v>1</v>
      </c>
      <c r="N92" s="654" t="s">
        <v>11</v>
      </c>
      <c r="O92" s="464" t="s">
        <v>51</v>
      </c>
      <c r="P92" s="651"/>
      <c r="Q92" s="651"/>
      <c r="R92" s="467" t="s">
        <v>51</v>
      </c>
      <c r="S92" s="653">
        <v>1</v>
      </c>
      <c r="T92" s="471" t="s">
        <v>11</v>
      </c>
      <c r="U92" s="371"/>
      <c r="V92" s="9"/>
      <c r="W92" s="452">
        <v>24</v>
      </c>
      <c r="X92" s="472" t="s">
        <v>240</v>
      </c>
      <c r="Y92" s="586"/>
      <c r="Z92" s="663"/>
      <c r="AA92" s="664"/>
      <c r="AB92" s="70"/>
      <c r="AC92" s="272"/>
    </row>
    <row r="93" spans="1:29" ht="12.95" customHeight="1">
      <c r="A93" s="267"/>
      <c r="B93" s="380"/>
      <c r="C93" s="407">
        <v>2</v>
      </c>
      <c r="D93" s="4" t="s">
        <v>261</v>
      </c>
      <c r="E93" s="465"/>
      <c r="F93" s="478"/>
      <c r="G93" s="479"/>
      <c r="H93" s="468"/>
      <c r="I93" s="1">
        <v>2</v>
      </c>
      <c r="J93" s="408" t="s">
        <v>267</v>
      </c>
      <c r="K93" s="371"/>
      <c r="L93" s="373"/>
      <c r="M93" s="458"/>
      <c r="N93" s="654"/>
      <c r="O93" s="465"/>
      <c r="P93" s="651"/>
      <c r="Q93" s="651"/>
      <c r="R93" s="468"/>
      <c r="S93" s="653"/>
      <c r="T93" s="471"/>
      <c r="U93" s="371"/>
      <c r="V93" s="9"/>
      <c r="W93" s="453"/>
      <c r="X93" s="473"/>
      <c r="Y93" s="586"/>
      <c r="Z93" s="663"/>
      <c r="AA93" s="664"/>
      <c r="AB93" s="70"/>
      <c r="AC93" s="272"/>
    </row>
    <row r="94" spans="1:29" ht="12.95" customHeight="1">
      <c r="A94" s="267"/>
      <c r="B94" s="380"/>
      <c r="C94" s="407">
        <v>3</v>
      </c>
      <c r="D94" s="4" t="s">
        <v>262</v>
      </c>
      <c r="E94" s="465"/>
      <c r="F94" s="478"/>
      <c r="G94" s="479"/>
      <c r="H94" s="468"/>
      <c r="I94" s="1">
        <v>3</v>
      </c>
      <c r="J94" s="408" t="s">
        <v>264</v>
      </c>
      <c r="K94" s="371"/>
      <c r="L94" s="373"/>
      <c r="M94" s="458">
        <v>2</v>
      </c>
      <c r="N94" s="669" t="s">
        <v>12</v>
      </c>
      <c r="O94" s="465"/>
      <c r="P94" s="651"/>
      <c r="Q94" s="651"/>
      <c r="R94" s="468"/>
      <c r="S94" s="653">
        <v>2</v>
      </c>
      <c r="T94" s="461" t="s">
        <v>12</v>
      </c>
      <c r="U94" s="371"/>
      <c r="V94" s="9"/>
      <c r="W94" s="453"/>
      <c r="X94" s="473"/>
      <c r="Y94" s="586"/>
      <c r="Z94" s="663"/>
      <c r="AA94" s="664"/>
      <c r="AB94" s="70"/>
      <c r="AC94" s="272"/>
    </row>
    <row r="95" spans="1:29" ht="12.95" customHeight="1">
      <c r="A95" s="267"/>
      <c r="B95" s="380"/>
      <c r="C95" s="407">
        <v>4</v>
      </c>
      <c r="D95" s="4" t="s">
        <v>299</v>
      </c>
      <c r="E95" s="465"/>
      <c r="F95" s="478"/>
      <c r="G95" s="479"/>
      <c r="H95" s="468"/>
      <c r="I95" s="1">
        <v>4</v>
      </c>
      <c r="J95" s="408" t="s">
        <v>266</v>
      </c>
      <c r="K95" s="371"/>
      <c r="L95" s="373">
        <f>IF(P91=2,1,0)</f>
        <v>0</v>
      </c>
      <c r="M95" s="458">
        <v>4</v>
      </c>
      <c r="N95" s="669"/>
      <c r="O95" s="465"/>
      <c r="P95" s="651"/>
      <c r="Q95" s="651"/>
      <c r="R95" s="468"/>
      <c r="S95" s="653">
        <v>4</v>
      </c>
      <c r="T95" s="461"/>
      <c r="U95" s="371">
        <f>IF(Q91=2,1,0)</f>
        <v>0</v>
      </c>
      <c r="V95" s="9"/>
      <c r="W95" s="454"/>
      <c r="X95" s="474"/>
      <c r="Y95" s="586"/>
      <c r="Z95" s="663"/>
      <c r="AA95" s="664"/>
      <c r="AB95" s="70"/>
      <c r="AC95" s="272"/>
    </row>
    <row r="96" spans="1:29" ht="12.95" customHeight="1">
      <c r="A96" s="267"/>
      <c r="B96" s="380">
        <f>IF(F91=1,1,0)</f>
        <v>0</v>
      </c>
      <c r="C96" s="411"/>
      <c r="D96" s="404" t="s">
        <v>27</v>
      </c>
      <c r="E96" s="466"/>
      <c r="F96" s="478"/>
      <c r="G96" s="479"/>
      <c r="H96" s="469"/>
      <c r="I96" s="137"/>
      <c r="J96" s="409" t="s">
        <v>21</v>
      </c>
      <c r="K96" s="371">
        <f>IF(G91=3,1,0)</f>
        <v>0</v>
      </c>
      <c r="L96" s="373"/>
      <c r="M96" s="143"/>
      <c r="N96" s="263" t="s">
        <v>30</v>
      </c>
      <c r="O96" s="466"/>
      <c r="P96" s="652"/>
      <c r="Q96" s="652"/>
      <c r="R96" s="469"/>
      <c r="S96" s="137"/>
      <c r="T96" s="264" t="s">
        <v>53</v>
      </c>
      <c r="U96" s="371"/>
      <c r="V96" s="9"/>
      <c r="W96" s="675">
        <v>25</v>
      </c>
      <c r="X96" s="677" t="s">
        <v>254</v>
      </c>
      <c r="Y96" s="586"/>
      <c r="Z96" s="663"/>
      <c r="AA96" s="664"/>
      <c r="AB96" s="70"/>
      <c r="AC96" s="272"/>
    </row>
    <row r="97" spans="1:29" ht="60" customHeight="1">
      <c r="A97" s="267"/>
      <c r="B97" s="380"/>
      <c r="C97" s="438" t="s">
        <v>585</v>
      </c>
      <c r="D97" s="439"/>
      <c r="E97" s="439"/>
      <c r="F97" s="440"/>
      <c r="G97" s="440"/>
      <c r="H97" s="679" t="s">
        <v>298</v>
      </c>
      <c r="I97" s="679"/>
      <c r="J97" s="680"/>
      <c r="K97" s="371"/>
      <c r="L97" s="373"/>
      <c r="M97" s="458" t="s">
        <v>271</v>
      </c>
      <c r="N97" s="545"/>
      <c r="O97" s="649"/>
      <c r="P97" s="650"/>
      <c r="Q97" s="650"/>
      <c r="R97" s="653" t="s">
        <v>580</v>
      </c>
      <c r="S97" s="460"/>
      <c r="T97" s="526"/>
      <c r="U97" s="371"/>
      <c r="V97" s="9"/>
      <c r="W97" s="676"/>
      <c r="X97" s="678"/>
      <c r="Y97" s="586"/>
      <c r="Z97" s="663"/>
      <c r="AA97" s="664"/>
      <c r="AB97" s="70"/>
      <c r="AC97" s="272"/>
    </row>
    <row r="98" spans="1:29" ht="12.95" customHeight="1">
      <c r="A98" s="267"/>
      <c r="B98" s="380"/>
      <c r="C98" s="410">
        <v>1</v>
      </c>
      <c r="D98" s="4" t="s">
        <v>285</v>
      </c>
      <c r="E98" s="464" t="s">
        <v>51</v>
      </c>
      <c r="F98" s="478"/>
      <c r="G98" s="479"/>
      <c r="H98" s="467" t="s">
        <v>51</v>
      </c>
      <c r="I98" s="1">
        <v>1</v>
      </c>
      <c r="J98" s="408" t="s">
        <v>260</v>
      </c>
      <c r="K98" s="371"/>
      <c r="L98" s="373"/>
      <c r="M98" s="458">
        <v>1</v>
      </c>
      <c r="N98" s="654" t="s">
        <v>11</v>
      </c>
      <c r="O98" s="464" t="s">
        <v>51</v>
      </c>
      <c r="P98" s="651"/>
      <c r="Q98" s="651"/>
      <c r="R98" s="467" t="s">
        <v>51</v>
      </c>
      <c r="S98" s="653">
        <v>1</v>
      </c>
      <c r="T98" s="471" t="s">
        <v>11</v>
      </c>
      <c r="U98" s="371"/>
      <c r="V98" s="9"/>
      <c r="W98" s="452">
        <v>26</v>
      </c>
      <c r="X98" s="658" t="s">
        <v>255</v>
      </c>
      <c r="Y98" s="586"/>
      <c r="Z98" s="663"/>
      <c r="AA98" s="664"/>
      <c r="AB98" s="70"/>
      <c r="AC98" s="272"/>
    </row>
    <row r="99" spans="1:29" ht="12.95" customHeight="1">
      <c r="A99" s="267"/>
      <c r="B99" s="380"/>
      <c r="C99" s="410">
        <v>2</v>
      </c>
      <c r="D99" s="4" t="s">
        <v>286</v>
      </c>
      <c r="E99" s="465"/>
      <c r="F99" s="478"/>
      <c r="G99" s="479"/>
      <c r="H99" s="468"/>
      <c r="I99" s="1">
        <v>2</v>
      </c>
      <c r="J99" s="408" t="s">
        <v>261</v>
      </c>
      <c r="K99" s="371"/>
      <c r="L99" s="373"/>
      <c r="M99" s="458"/>
      <c r="N99" s="654"/>
      <c r="O99" s="465"/>
      <c r="P99" s="651"/>
      <c r="Q99" s="651"/>
      <c r="R99" s="468"/>
      <c r="S99" s="653"/>
      <c r="T99" s="471"/>
      <c r="U99" s="371"/>
      <c r="V99" s="9"/>
      <c r="W99" s="453"/>
      <c r="X99" s="659"/>
      <c r="Y99" s="586"/>
      <c r="Z99" s="663"/>
      <c r="AA99" s="664"/>
      <c r="AB99" s="70"/>
      <c r="AC99" s="272"/>
    </row>
    <row r="100" spans="1:29" ht="12.95" customHeight="1">
      <c r="A100" s="267"/>
      <c r="B100" s="380"/>
      <c r="C100" s="410">
        <v>3</v>
      </c>
      <c r="D100" s="4" t="s">
        <v>287</v>
      </c>
      <c r="E100" s="465"/>
      <c r="F100" s="478"/>
      <c r="G100" s="479"/>
      <c r="H100" s="468"/>
      <c r="I100" s="1">
        <v>3</v>
      </c>
      <c r="J100" s="408" t="s">
        <v>262</v>
      </c>
      <c r="K100" s="371"/>
      <c r="L100" s="373"/>
      <c r="M100" s="458">
        <v>2</v>
      </c>
      <c r="N100" s="669" t="s">
        <v>12</v>
      </c>
      <c r="O100" s="465"/>
      <c r="P100" s="651"/>
      <c r="Q100" s="651"/>
      <c r="R100" s="468"/>
      <c r="S100" s="653">
        <v>2</v>
      </c>
      <c r="T100" s="461" t="s">
        <v>12</v>
      </c>
      <c r="U100" s="371"/>
      <c r="V100" s="9"/>
      <c r="W100" s="454"/>
      <c r="X100" s="660"/>
      <c r="Y100" s="586"/>
      <c r="Z100" s="663"/>
      <c r="AA100" s="664"/>
      <c r="AB100" s="70"/>
      <c r="AC100" s="272"/>
    </row>
    <row r="101" spans="1:29" ht="12.95" customHeight="1">
      <c r="A101" s="267"/>
      <c r="B101" s="380"/>
      <c r="C101" s="410">
        <v>4</v>
      </c>
      <c r="D101" s="4" t="s">
        <v>94</v>
      </c>
      <c r="E101" s="465"/>
      <c r="F101" s="478"/>
      <c r="G101" s="479"/>
      <c r="H101" s="468"/>
      <c r="I101" s="1">
        <v>4</v>
      </c>
      <c r="J101" s="408" t="s">
        <v>299</v>
      </c>
      <c r="K101" s="371"/>
      <c r="L101" s="373"/>
      <c r="M101" s="458"/>
      <c r="N101" s="669"/>
      <c r="O101" s="465"/>
      <c r="P101" s="651"/>
      <c r="Q101" s="651"/>
      <c r="R101" s="468"/>
      <c r="S101" s="653"/>
      <c r="T101" s="461"/>
      <c r="U101" s="371"/>
      <c r="V101" s="9"/>
      <c r="W101" s="671">
        <v>27</v>
      </c>
      <c r="X101" s="673" t="s">
        <v>257</v>
      </c>
      <c r="Y101" s="586"/>
      <c r="Z101" s="663"/>
      <c r="AA101" s="664"/>
      <c r="AB101" s="70"/>
      <c r="AC101" s="272"/>
    </row>
    <row r="102" spans="1:29" ht="12.95" customHeight="1">
      <c r="A102" s="267"/>
      <c r="B102" s="380">
        <f>IF(F97=4,1,0)</f>
        <v>0</v>
      </c>
      <c r="C102" s="411"/>
      <c r="D102" s="404" t="s">
        <v>16</v>
      </c>
      <c r="E102" s="466"/>
      <c r="F102" s="478"/>
      <c r="G102" s="479"/>
      <c r="H102" s="469"/>
      <c r="I102" s="137"/>
      <c r="J102" s="409" t="s">
        <v>17</v>
      </c>
      <c r="K102" s="374">
        <f>IF(G97=4,1,0)</f>
        <v>0</v>
      </c>
      <c r="L102" s="373">
        <f>IF(P97=1,1,0)</f>
        <v>0</v>
      </c>
      <c r="M102" s="143"/>
      <c r="N102" s="263" t="s">
        <v>29</v>
      </c>
      <c r="O102" s="466"/>
      <c r="P102" s="652"/>
      <c r="Q102" s="652"/>
      <c r="R102" s="469"/>
      <c r="S102" s="137"/>
      <c r="T102" s="264" t="s">
        <v>52</v>
      </c>
      <c r="U102" s="371">
        <f>IF(Q97=2,1,0)</f>
        <v>0</v>
      </c>
      <c r="V102" s="9"/>
      <c r="W102" s="672"/>
      <c r="X102" s="674"/>
      <c r="Y102" s="586"/>
      <c r="Z102" s="663"/>
      <c r="AA102" s="664"/>
      <c r="AB102" s="70"/>
      <c r="AC102" s="272"/>
    </row>
    <row r="103" spans="1:29" ht="60" customHeight="1">
      <c r="A103" s="267"/>
      <c r="B103" s="380"/>
      <c r="C103" s="438" t="s">
        <v>300</v>
      </c>
      <c r="D103" s="439"/>
      <c r="E103" s="439"/>
      <c r="F103" s="440"/>
      <c r="G103" s="440"/>
      <c r="H103" s="667" t="s">
        <v>281</v>
      </c>
      <c r="I103" s="667"/>
      <c r="J103" s="668"/>
      <c r="K103" s="371"/>
      <c r="L103" s="373"/>
      <c r="M103" s="458" t="s">
        <v>582</v>
      </c>
      <c r="N103" s="545"/>
      <c r="O103" s="649"/>
      <c r="P103" s="650"/>
      <c r="Q103" s="650"/>
      <c r="R103" s="670" t="s">
        <v>301</v>
      </c>
      <c r="S103" s="510"/>
      <c r="T103" s="511"/>
      <c r="U103" s="371"/>
      <c r="V103" s="9"/>
      <c r="W103" s="259">
        <v>28</v>
      </c>
      <c r="X103" s="299" t="s">
        <v>272</v>
      </c>
      <c r="Y103" s="586"/>
      <c r="Z103" s="663"/>
      <c r="AA103" s="664"/>
      <c r="AB103" s="70"/>
      <c r="AC103" s="272"/>
    </row>
    <row r="104" spans="1:29" ht="12.95" customHeight="1">
      <c r="A104" s="267"/>
      <c r="B104" s="380"/>
      <c r="C104" s="410">
        <v>1</v>
      </c>
      <c r="D104" s="4" t="s">
        <v>260</v>
      </c>
      <c r="E104" s="527" t="s">
        <v>51</v>
      </c>
      <c r="F104" s="478"/>
      <c r="G104" s="479"/>
      <c r="H104" s="467" t="s">
        <v>51</v>
      </c>
      <c r="I104" s="1">
        <v>1</v>
      </c>
      <c r="J104" s="408" t="s">
        <v>282</v>
      </c>
      <c r="K104" s="371"/>
      <c r="L104" s="373"/>
      <c r="M104" s="458">
        <v>1</v>
      </c>
      <c r="N104" s="654" t="s">
        <v>11</v>
      </c>
      <c r="O104" s="464" t="s">
        <v>51</v>
      </c>
      <c r="P104" s="651"/>
      <c r="Q104" s="651"/>
      <c r="R104" s="467" t="s">
        <v>51</v>
      </c>
      <c r="S104" s="653">
        <v>1</v>
      </c>
      <c r="T104" s="471" t="s">
        <v>11</v>
      </c>
      <c r="U104" s="371"/>
      <c r="V104" s="9"/>
      <c r="W104" s="671">
        <v>29</v>
      </c>
      <c r="X104" s="673" t="s">
        <v>275</v>
      </c>
      <c r="Y104" s="586"/>
      <c r="Z104" s="663"/>
      <c r="AA104" s="664"/>
      <c r="AB104" s="70"/>
      <c r="AC104" s="272"/>
    </row>
    <row r="105" spans="1:29" ht="12.95" customHeight="1">
      <c r="A105" s="267"/>
      <c r="B105" s="380"/>
      <c r="C105" s="410">
        <v>2</v>
      </c>
      <c r="D105" s="4" t="s">
        <v>261</v>
      </c>
      <c r="E105" s="528"/>
      <c r="F105" s="478"/>
      <c r="G105" s="479"/>
      <c r="H105" s="468"/>
      <c r="I105" s="1">
        <v>2</v>
      </c>
      <c r="J105" s="408" t="s">
        <v>283</v>
      </c>
      <c r="K105" s="371"/>
      <c r="L105" s="373"/>
      <c r="M105" s="458"/>
      <c r="N105" s="654"/>
      <c r="O105" s="465"/>
      <c r="P105" s="651"/>
      <c r="Q105" s="651"/>
      <c r="R105" s="468"/>
      <c r="S105" s="653"/>
      <c r="T105" s="471"/>
      <c r="U105" s="371"/>
      <c r="V105" s="9"/>
      <c r="W105" s="682"/>
      <c r="X105" s="683"/>
      <c r="Y105" s="586"/>
      <c r="Z105" s="663"/>
      <c r="AA105" s="664"/>
      <c r="AB105" s="70"/>
      <c r="AC105" s="272"/>
    </row>
    <row r="106" spans="1:29" ht="12.95" customHeight="1">
      <c r="A106" s="267"/>
      <c r="B106" s="380"/>
      <c r="C106" s="410">
        <v>3</v>
      </c>
      <c r="D106" s="4" t="s">
        <v>581</v>
      </c>
      <c r="E106" s="528"/>
      <c r="F106" s="478"/>
      <c r="G106" s="479"/>
      <c r="H106" s="468"/>
      <c r="I106" s="1">
        <v>3</v>
      </c>
      <c r="J106" s="408" t="s">
        <v>293</v>
      </c>
      <c r="K106" s="371"/>
      <c r="L106" s="373"/>
      <c r="M106" s="458">
        <v>2</v>
      </c>
      <c r="N106" s="669" t="s">
        <v>12</v>
      </c>
      <c r="O106" s="465"/>
      <c r="P106" s="651"/>
      <c r="Q106" s="651"/>
      <c r="R106" s="468"/>
      <c r="S106" s="653">
        <v>2</v>
      </c>
      <c r="T106" s="461" t="s">
        <v>12</v>
      </c>
      <c r="U106" s="371"/>
      <c r="V106" s="9"/>
      <c r="W106" s="682"/>
      <c r="X106" s="683"/>
      <c r="Y106" s="586"/>
      <c r="Z106" s="663"/>
      <c r="AA106" s="664"/>
      <c r="AB106" s="70"/>
      <c r="AC106" s="272"/>
    </row>
    <row r="107" spans="1:29" ht="12.95" customHeight="1">
      <c r="A107" s="267"/>
      <c r="B107" s="380"/>
      <c r="C107" s="410">
        <v>4</v>
      </c>
      <c r="D107" s="4" t="s">
        <v>299</v>
      </c>
      <c r="E107" s="528"/>
      <c r="F107" s="478"/>
      <c r="G107" s="479"/>
      <c r="H107" s="468"/>
      <c r="I107" s="1">
        <v>4</v>
      </c>
      <c r="J107" s="408" t="s">
        <v>284</v>
      </c>
      <c r="K107" s="371"/>
      <c r="L107" s="373"/>
      <c r="M107" s="458"/>
      <c r="N107" s="669"/>
      <c r="O107" s="465"/>
      <c r="P107" s="651"/>
      <c r="Q107" s="651"/>
      <c r="R107" s="468"/>
      <c r="S107" s="653"/>
      <c r="T107" s="461"/>
      <c r="U107" s="371"/>
      <c r="V107" s="9"/>
      <c r="W107" s="672"/>
      <c r="X107" s="674"/>
      <c r="Y107" s="586"/>
      <c r="Z107" s="663"/>
      <c r="AA107" s="664"/>
      <c r="AB107" s="70"/>
      <c r="AC107" s="272"/>
    </row>
    <row r="108" spans="1:29" ht="12.95" customHeight="1">
      <c r="A108" s="267"/>
      <c r="B108" s="380">
        <f>IF(F103=2,1,0)</f>
        <v>0</v>
      </c>
      <c r="C108" s="411"/>
      <c r="D108" s="404" t="s">
        <v>18</v>
      </c>
      <c r="E108" s="529"/>
      <c r="F108" s="478"/>
      <c r="G108" s="479"/>
      <c r="H108" s="469"/>
      <c r="I108" s="137"/>
      <c r="J108" s="409" t="s">
        <v>28</v>
      </c>
      <c r="K108" s="374">
        <f>IF(G103=1,1,0)</f>
        <v>0</v>
      </c>
      <c r="L108" s="373">
        <f>IF(P103=1,1,0)</f>
        <v>0</v>
      </c>
      <c r="M108" s="143"/>
      <c r="N108" s="263" t="s">
        <v>18</v>
      </c>
      <c r="O108" s="466"/>
      <c r="P108" s="652"/>
      <c r="Q108" s="652"/>
      <c r="R108" s="469"/>
      <c r="S108" s="137"/>
      <c r="T108" s="264" t="s">
        <v>19</v>
      </c>
      <c r="U108" s="371">
        <f>IF(Q103=1,1,0)</f>
        <v>0</v>
      </c>
      <c r="V108" s="9"/>
      <c r="W108" s="452">
        <v>30</v>
      </c>
      <c r="X108" s="659" t="s">
        <v>276</v>
      </c>
      <c r="Y108" s="586"/>
      <c r="Z108" s="663"/>
      <c r="AA108" s="664"/>
      <c r="AB108" s="70"/>
      <c r="AC108" s="272"/>
    </row>
    <row r="109" spans="1:29" ht="60" customHeight="1">
      <c r="A109" s="267"/>
      <c r="B109" s="380"/>
      <c r="C109" s="657" t="s">
        <v>288</v>
      </c>
      <c r="D109" s="545"/>
      <c r="E109" s="545"/>
      <c r="F109" s="440"/>
      <c r="G109" s="440"/>
      <c r="H109" s="460" t="s">
        <v>294</v>
      </c>
      <c r="I109" s="460"/>
      <c r="J109" s="681"/>
      <c r="K109" s="371"/>
      <c r="L109" s="373"/>
      <c r="M109" s="458" t="s">
        <v>280</v>
      </c>
      <c r="N109" s="545"/>
      <c r="O109" s="649"/>
      <c r="P109" s="650"/>
      <c r="Q109" s="650"/>
      <c r="R109" s="559" t="s">
        <v>302</v>
      </c>
      <c r="S109" s="462"/>
      <c r="T109" s="463"/>
      <c r="U109" s="371"/>
      <c r="V109" s="9"/>
      <c r="W109" s="454"/>
      <c r="X109" s="660"/>
      <c r="Y109" s="586"/>
      <c r="Z109" s="663"/>
      <c r="AA109" s="664"/>
      <c r="AB109" s="70"/>
      <c r="AC109" s="272"/>
    </row>
    <row r="110" spans="1:29" ht="12.95" customHeight="1">
      <c r="A110" s="267"/>
      <c r="B110" s="380"/>
      <c r="C110" s="410">
        <v>1</v>
      </c>
      <c r="D110" s="4" t="s">
        <v>290</v>
      </c>
      <c r="E110" s="464" t="s">
        <v>51</v>
      </c>
      <c r="F110" s="478"/>
      <c r="G110" s="479"/>
      <c r="H110" s="467" t="s">
        <v>51</v>
      </c>
      <c r="I110" s="1">
        <v>1</v>
      </c>
      <c r="J110" s="408" t="s">
        <v>295</v>
      </c>
      <c r="K110" s="371"/>
      <c r="L110" s="373"/>
      <c r="M110" s="458">
        <v>1</v>
      </c>
      <c r="N110" s="654" t="s">
        <v>11</v>
      </c>
      <c r="O110" s="464" t="s">
        <v>51</v>
      </c>
      <c r="P110" s="651"/>
      <c r="Q110" s="651"/>
      <c r="R110" s="467" t="s">
        <v>51</v>
      </c>
      <c r="S110" s="653">
        <v>1</v>
      </c>
      <c r="T110" s="471" t="s">
        <v>11</v>
      </c>
      <c r="U110" s="371"/>
      <c r="V110" s="9"/>
      <c r="W110" s="709">
        <v>31</v>
      </c>
      <c r="X110" s="712" t="s">
        <v>279</v>
      </c>
      <c r="Y110" s="586"/>
      <c r="Z110" s="663"/>
      <c r="AA110" s="664"/>
      <c r="AB110" s="70"/>
      <c r="AC110" s="272"/>
    </row>
    <row r="111" spans="1:29" ht="12.95" customHeight="1">
      <c r="A111" s="267"/>
      <c r="B111" s="380"/>
      <c r="C111" s="410">
        <v>2</v>
      </c>
      <c r="D111" s="4" t="s">
        <v>289</v>
      </c>
      <c r="E111" s="465"/>
      <c r="F111" s="478"/>
      <c r="G111" s="479"/>
      <c r="H111" s="468"/>
      <c r="I111" s="1">
        <v>2</v>
      </c>
      <c r="J111" s="408" t="s">
        <v>296</v>
      </c>
      <c r="K111" s="371"/>
      <c r="L111" s="373"/>
      <c r="M111" s="458"/>
      <c r="N111" s="654"/>
      <c r="O111" s="465"/>
      <c r="P111" s="651"/>
      <c r="Q111" s="651"/>
      <c r="R111" s="468"/>
      <c r="S111" s="653"/>
      <c r="T111" s="471"/>
      <c r="U111" s="371"/>
      <c r="V111" s="9"/>
      <c r="W111" s="710"/>
      <c r="X111" s="713"/>
      <c r="Y111" s="586"/>
      <c r="Z111" s="663"/>
      <c r="AA111" s="664"/>
      <c r="AB111" s="70"/>
      <c r="AC111" s="272"/>
    </row>
    <row r="112" spans="1:29" ht="12.95" customHeight="1">
      <c r="A112" s="267"/>
      <c r="B112" s="380"/>
      <c r="C112" s="410">
        <v>3</v>
      </c>
      <c r="D112" s="4" t="s">
        <v>291</v>
      </c>
      <c r="E112" s="465"/>
      <c r="F112" s="478"/>
      <c r="G112" s="479"/>
      <c r="H112" s="468"/>
      <c r="I112" s="1">
        <v>3</v>
      </c>
      <c r="J112" s="408" t="s">
        <v>297</v>
      </c>
      <c r="K112" s="371"/>
      <c r="L112" s="373"/>
      <c r="M112" s="458">
        <v>2</v>
      </c>
      <c r="N112" s="669" t="s">
        <v>12</v>
      </c>
      <c r="O112" s="465"/>
      <c r="P112" s="651"/>
      <c r="Q112" s="651"/>
      <c r="R112" s="468"/>
      <c r="S112" s="653">
        <v>2</v>
      </c>
      <c r="T112" s="461" t="s">
        <v>12</v>
      </c>
      <c r="U112" s="371"/>
      <c r="V112" s="9"/>
      <c r="W112" s="710"/>
      <c r="X112" s="713"/>
      <c r="Y112" s="586"/>
      <c r="Z112" s="663"/>
      <c r="AA112" s="664"/>
      <c r="AB112" s="70"/>
      <c r="AC112" s="272"/>
    </row>
    <row r="113" spans="1:29" ht="12.95" customHeight="1">
      <c r="A113" s="267"/>
      <c r="B113" s="380">
        <f>IF(F109=2,1,0)</f>
        <v>0</v>
      </c>
      <c r="C113" s="410">
        <v>4</v>
      </c>
      <c r="D113" s="4" t="s">
        <v>292</v>
      </c>
      <c r="E113" s="465"/>
      <c r="F113" s="478"/>
      <c r="G113" s="479"/>
      <c r="H113" s="468"/>
      <c r="I113" s="1">
        <v>4</v>
      </c>
      <c r="J113" s="408" t="s">
        <v>282</v>
      </c>
      <c r="K113" s="374">
        <f>IF(G109=1,1,0)</f>
        <v>0</v>
      </c>
      <c r="L113" s="373">
        <f>IF(P109=2,1,0)</f>
        <v>0</v>
      </c>
      <c r="M113" s="458"/>
      <c r="N113" s="669"/>
      <c r="O113" s="465"/>
      <c r="P113" s="651"/>
      <c r="Q113" s="651"/>
      <c r="R113" s="468"/>
      <c r="S113" s="653"/>
      <c r="T113" s="705"/>
      <c r="U113" s="371">
        <f>IF(Q109=2,1,0)</f>
        <v>0</v>
      </c>
      <c r="V113" s="9"/>
      <c r="W113" s="710"/>
      <c r="X113" s="713"/>
      <c r="Y113" s="586"/>
      <c r="Z113" s="663"/>
      <c r="AA113" s="664"/>
      <c r="AB113" s="70"/>
      <c r="AC113" s="272"/>
    </row>
    <row r="114" spans="1:29" ht="12.95" customHeight="1">
      <c r="A114" s="267"/>
      <c r="B114" s="380"/>
      <c r="C114" s="420"/>
      <c r="D114" s="26"/>
      <c r="E114" s="466"/>
      <c r="F114" s="478"/>
      <c r="G114" s="479"/>
      <c r="H114" s="469"/>
      <c r="I114" s="140"/>
      <c r="J114" s="421"/>
      <c r="K114" s="371"/>
      <c r="L114" s="373"/>
      <c r="M114" s="27"/>
      <c r="N114" s="28"/>
      <c r="O114" s="466"/>
      <c r="P114" s="652"/>
      <c r="Q114" s="652"/>
      <c r="R114" s="469"/>
      <c r="S114" s="144"/>
      <c r="T114" s="29"/>
      <c r="U114" s="371"/>
      <c r="V114" s="9"/>
      <c r="W114" s="710"/>
      <c r="X114" s="713"/>
      <c r="Y114" s="586"/>
      <c r="Z114" s="663"/>
      <c r="AA114" s="664"/>
      <c r="AB114" s="70"/>
      <c r="AC114" s="272"/>
    </row>
    <row r="115" spans="1:29" ht="20.100000000000001" customHeight="1" thickBot="1">
      <c r="A115" s="267"/>
      <c r="B115" s="380"/>
      <c r="C115" s="422"/>
      <c r="D115" s="695" t="s">
        <v>55</v>
      </c>
      <c r="E115" s="695"/>
      <c r="F115" s="695"/>
      <c r="G115" s="695"/>
      <c r="H115" s="695"/>
      <c r="I115" s="695"/>
      <c r="J115" s="696"/>
      <c r="K115" s="22"/>
      <c r="L115" s="9"/>
      <c r="M115" s="169"/>
      <c r="N115" s="644" t="s">
        <v>15</v>
      </c>
      <c r="O115" s="644"/>
      <c r="P115" s="644"/>
      <c r="Q115" s="644"/>
      <c r="R115" s="644"/>
      <c r="S115" s="644"/>
      <c r="T115" s="645"/>
      <c r="U115" s="371"/>
      <c r="V115" s="9"/>
      <c r="W115" s="711"/>
      <c r="X115" s="714"/>
      <c r="Y115" s="587"/>
      <c r="Z115" s="665"/>
      <c r="AA115" s="666"/>
      <c r="AB115" s="70"/>
      <c r="AC115" s="272"/>
    </row>
    <row r="116" spans="1:29" ht="14.25" customHeight="1">
      <c r="A116" s="267"/>
      <c r="B116" s="38"/>
      <c r="C116" s="37"/>
      <c r="D116" s="37"/>
      <c r="E116" s="37"/>
      <c r="F116" s="37"/>
      <c r="G116" s="37"/>
      <c r="H116" s="37"/>
      <c r="I116" s="37"/>
      <c r="J116" s="697"/>
      <c r="K116" s="697"/>
      <c r="L116" s="699">
        <f>SUM(U113,L113,K113,B113,B109,K108,L108,U108,U102,U95,L95,K96,L102,K102,B102,B108,B96,U91,U90,L90,K90,B90)</f>
        <v>0</v>
      </c>
      <c r="M116" s="699"/>
      <c r="N116" s="700"/>
      <c r="O116" s="700"/>
      <c r="P116" s="700"/>
      <c r="Q116" s="700"/>
      <c r="R116" s="700"/>
      <c r="S116" s="37"/>
      <c r="T116" s="37"/>
      <c r="U116" s="392"/>
      <c r="V116" s="43"/>
      <c r="W116" s="702"/>
      <c r="X116" s="703"/>
      <c r="Y116" s="220"/>
      <c r="Z116" s="37"/>
      <c r="AA116" s="37"/>
      <c r="AB116" s="37"/>
      <c r="AC116" s="272"/>
    </row>
    <row r="117" spans="1:29" ht="9.75" customHeight="1">
      <c r="A117" s="267"/>
      <c r="B117" s="38"/>
      <c r="C117" s="37"/>
      <c r="D117" s="37"/>
      <c r="E117" s="37"/>
      <c r="F117" s="37"/>
      <c r="G117" s="37"/>
      <c r="H117" s="37"/>
      <c r="I117" s="37"/>
      <c r="J117" s="697"/>
      <c r="K117" s="697"/>
      <c r="L117" s="699"/>
      <c r="M117" s="699"/>
      <c r="N117" s="701"/>
      <c r="O117" s="701"/>
      <c r="P117" s="701"/>
      <c r="Q117" s="701"/>
      <c r="R117" s="701"/>
      <c r="S117" s="37"/>
      <c r="T117" s="37"/>
      <c r="U117" s="37"/>
      <c r="V117" s="37"/>
      <c r="W117" s="704"/>
      <c r="X117" s="704"/>
      <c r="Y117" s="37"/>
      <c r="Z117" s="37"/>
      <c r="AA117" s="37"/>
      <c r="AB117" s="37"/>
      <c r="AC117" s="272"/>
    </row>
    <row r="118" spans="1:29" ht="15" hidden="1" customHeight="1" thickBot="1">
      <c r="A118" s="267"/>
      <c r="B118" s="38"/>
      <c r="C118" s="37"/>
      <c r="D118" s="37"/>
      <c r="E118" s="37"/>
      <c r="F118" s="37"/>
      <c r="G118" s="37"/>
      <c r="H118" s="37"/>
      <c r="I118" s="37"/>
      <c r="J118" s="698"/>
      <c r="K118" s="698"/>
      <c r="L118" s="37"/>
      <c r="M118" s="37"/>
      <c r="N118" s="37"/>
      <c r="O118" s="37"/>
      <c r="P118" s="37"/>
      <c r="Q118" s="37"/>
      <c r="R118" s="37"/>
      <c r="S118" s="37"/>
      <c r="T118" s="37"/>
      <c r="U118" s="37"/>
      <c r="V118" s="37"/>
      <c r="W118" s="37"/>
      <c r="X118" s="37"/>
      <c r="Y118" s="37"/>
      <c r="Z118" s="37"/>
      <c r="AA118" s="37"/>
      <c r="AC118" s="272"/>
    </row>
    <row r="119" spans="1:29" ht="26.25" hidden="1" customHeight="1">
      <c r="A119" s="267"/>
      <c r="B119" s="114" t="s">
        <v>44</v>
      </c>
      <c r="C119" s="56"/>
      <c r="D119" s="56"/>
      <c r="E119" s="56"/>
      <c r="F119" s="56"/>
      <c r="G119" s="56"/>
      <c r="H119" s="56"/>
      <c r="I119" s="56"/>
      <c r="J119" s="56"/>
      <c r="K119" s="117"/>
      <c r="L119" s="56" t="s">
        <v>13</v>
      </c>
      <c r="M119" s="56"/>
      <c r="N119" s="56"/>
      <c r="O119" s="56"/>
      <c r="P119" s="56"/>
      <c r="Q119" s="56"/>
      <c r="R119" s="56"/>
      <c r="S119" s="56"/>
      <c r="T119" s="56"/>
      <c r="U119" s="56"/>
      <c r="V119" s="684" t="s">
        <v>13</v>
      </c>
      <c r="W119" s="685"/>
      <c r="X119" s="685"/>
      <c r="Y119" s="56"/>
      <c r="Z119" s="56"/>
      <c r="AA119" s="97"/>
      <c r="AB119" s="104"/>
      <c r="AC119" s="274"/>
    </row>
    <row r="120" spans="1:29" ht="39.950000000000003" customHeight="1" thickBot="1">
      <c r="A120" s="267"/>
      <c r="B120" s="115"/>
      <c r="C120" s="423" t="s">
        <v>13</v>
      </c>
      <c r="D120" s="423"/>
      <c r="E120" s="423"/>
      <c r="F120" s="423"/>
      <c r="G120" s="423"/>
      <c r="H120" s="423"/>
      <c r="I120" s="424"/>
      <c r="J120" s="425">
        <v>4</v>
      </c>
      <c r="K120" s="118"/>
      <c r="L120" s="57"/>
      <c r="M120" s="57"/>
      <c r="N120" s="179" t="s">
        <v>13</v>
      </c>
      <c r="O120" s="179"/>
      <c r="P120" s="179"/>
      <c r="Q120" s="179"/>
      <c r="R120" s="179"/>
      <c r="S120" s="688">
        <v>4</v>
      </c>
      <c r="T120" s="688"/>
      <c r="U120" s="57"/>
      <c r="V120" s="686"/>
      <c r="W120" s="687"/>
      <c r="X120" s="687"/>
      <c r="Y120" s="57"/>
      <c r="Z120" s="57"/>
      <c r="AA120" s="260">
        <v>4</v>
      </c>
      <c r="AB120" s="81"/>
      <c r="AC120" s="274"/>
    </row>
    <row r="121" spans="1:29" ht="12.95" customHeight="1">
      <c r="A121" s="267"/>
      <c r="B121" s="33"/>
      <c r="C121" s="512" t="s">
        <v>0</v>
      </c>
      <c r="D121" s="513"/>
      <c r="E121" s="405"/>
      <c r="F121" s="405"/>
      <c r="G121" s="405"/>
      <c r="H121" s="405"/>
      <c r="I121" s="405"/>
      <c r="J121" s="406" t="s">
        <v>26</v>
      </c>
      <c r="K121" s="110"/>
      <c r="L121" s="109"/>
      <c r="M121" s="552" t="s">
        <v>32</v>
      </c>
      <c r="N121" s="553"/>
      <c r="O121" s="553"/>
      <c r="P121" s="172"/>
      <c r="Q121" s="172"/>
      <c r="R121" s="553" t="s">
        <v>33</v>
      </c>
      <c r="S121" s="553"/>
      <c r="T121" s="554"/>
      <c r="U121" s="303"/>
      <c r="V121" s="42"/>
      <c r="W121" s="689" t="s">
        <v>5</v>
      </c>
      <c r="X121" s="690"/>
      <c r="Y121" s="88"/>
      <c r="Z121" s="727" t="s">
        <v>43</v>
      </c>
      <c r="AA121" s="728"/>
      <c r="AB121" s="108"/>
      <c r="AC121" s="274"/>
    </row>
    <row r="122" spans="1:29" ht="65.099999999999994" customHeight="1">
      <c r="A122" s="267"/>
      <c r="B122" s="33"/>
      <c r="C122" s="733" t="s">
        <v>310</v>
      </c>
      <c r="D122" s="445"/>
      <c r="E122" s="734"/>
      <c r="F122" s="440"/>
      <c r="G122" s="440"/>
      <c r="H122" s="735" t="s">
        <v>342</v>
      </c>
      <c r="I122" s="667"/>
      <c r="J122" s="668"/>
      <c r="K122" s="112"/>
      <c r="L122" s="31"/>
      <c r="M122" s="736" t="s">
        <v>588</v>
      </c>
      <c r="N122" s="737"/>
      <c r="O122" s="738"/>
      <c r="P122" s="440"/>
      <c r="Q122" s="440"/>
      <c r="R122" s="612" t="s">
        <v>305</v>
      </c>
      <c r="S122" s="612"/>
      <c r="T122" s="623"/>
      <c r="U122" s="36"/>
      <c r="V122" s="19"/>
      <c r="W122" s="691"/>
      <c r="X122" s="692"/>
      <c r="Y122" s="89"/>
      <c r="Z122" s="729"/>
      <c r="AA122" s="730"/>
      <c r="AB122" s="108"/>
      <c r="AC122" s="272"/>
    </row>
    <row r="123" spans="1:29" ht="12.95" customHeight="1">
      <c r="A123" s="267"/>
      <c r="B123" s="33"/>
      <c r="C123" s="410">
        <v>1</v>
      </c>
      <c r="D123" s="291" t="s">
        <v>306</v>
      </c>
      <c r="E123" s="616" t="s">
        <v>51</v>
      </c>
      <c r="F123" s="440"/>
      <c r="G123" s="440"/>
      <c r="H123" s="467" t="s">
        <v>51</v>
      </c>
      <c r="I123" s="1">
        <v>1</v>
      </c>
      <c r="J123" s="408" t="s">
        <v>344</v>
      </c>
      <c r="K123" s="112"/>
      <c r="L123" s="31"/>
      <c r="M123" s="610">
        <v>1</v>
      </c>
      <c r="N123" s="618" t="s">
        <v>11</v>
      </c>
      <c r="O123" s="619" t="s">
        <v>51</v>
      </c>
      <c r="P123" s="478"/>
      <c r="Q123" s="440"/>
      <c r="R123" s="527" t="s">
        <v>51</v>
      </c>
      <c r="S123" s="612">
        <v>1</v>
      </c>
      <c r="T123" s="609" t="s">
        <v>11</v>
      </c>
      <c r="U123" s="36"/>
      <c r="V123" s="19"/>
      <c r="W123" s="691"/>
      <c r="X123" s="692"/>
      <c r="Y123" s="89"/>
      <c r="Z123" s="729"/>
      <c r="AA123" s="730"/>
      <c r="AB123" s="108"/>
      <c r="AC123" s="272"/>
    </row>
    <row r="124" spans="1:29" ht="12.95" customHeight="1">
      <c r="A124" s="267"/>
      <c r="B124" s="33"/>
      <c r="C124" s="410">
        <v>2</v>
      </c>
      <c r="D124" s="280" t="s">
        <v>307</v>
      </c>
      <c r="E124" s="617"/>
      <c r="F124" s="440"/>
      <c r="G124" s="440"/>
      <c r="H124" s="468"/>
      <c r="I124" s="1">
        <v>2</v>
      </c>
      <c r="J124" s="408" t="s">
        <v>343</v>
      </c>
      <c r="K124" s="112"/>
      <c r="L124" s="31"/>
      <c r="M124" s="610"/>
      <c r="N124" s="618"/>
      <c r="O124" s="620"/>
      <c r="P124" s="478"/>
      <c r="Q124" s="440"/>
      <c r="R124" s="528"/>
      <c r="S124" s="612"/>
      <c r="T124" s="609"/>
      <c r="U124" s="36"/>
      <c r="V124" s="19"/>
      <c r="W124" s="693"/>
      <c r="X124" s="694"/>
      <c r="Y124" s="90"/>
      <c r="Z124" s="731"/>
      <c r="AA124" s="732"/>
      <c r="AB124" s="108"/>
      <c r="AC124" s="272"/>
    </row>
    <row r="125" spans="1:29" ht="12.95" customHeight="1">
      <c r="A125" s="267"/>
      <c r="B125" s="33"/>
      <c r="C125" s="410">
        <v>3</v>
      </c>
      <c r="D125" s="280" t="s">
        <v>308</v>
      </c>
      <c r="E125" s="617"/>
      <c r="F125" s="440"/>
      <c r="G125" s="440"/>
      <c r="H125" s="468"/>
      <c r="I125" s="1">
        <v>3</v>
      </c>
      <c r="J125" s="408" t="s">
        <v>345</v>
      </c>
      <c r="K125" s="112"/>
      <c r="L125" s="31"/>
      <c r="M125" s="610">
        <v>2</v>
      </c>
      <c r="N125" s="611" t="s">
        <v>12</v>
      </c>
      <c r="O125" s="620"/>
      <c r="P125" s="478"/>
      <c r="Q125" s="440"/>
      <c r="R125" s="528"/>
      <c r="S125" s="612">
        <v>2</v>
      </c>
      <c r="T125" s="613" t="s">
        <v>12</v>
      </c>
      <c r="U125" s="36"/>
      <c r="V125" s="19"/>
      <c r="W125" s="452">
        <v>32</v>
      </c>
      <c r="X125" s="706" t="s">
        <v>313</v>
      </c>
      <c r="Y125" s="715">
        <v>35</v>
      </c>
      <c r="Z125" s="718" t="str">
        <f>VLOOKUP(Y125,R710:T720,3,TRUE)</f>
        <v xml:space="preserve">1 -دراسة عائلات المجرمين: وهي تقوم على حصر أفراد عائلة معينة كان أصلها مجرما أو منحرفا، ثم إجراء تعداد لحالات الإجرام فيها ونوعيات الجرائم التي تواتر عليها أفراد العائلة من جيل إلى جيل. ويهدف هذا الأسلوب إلى تحديد مدى انتشار الإجرام بين أفراد العائلة الواحدة. الدراسة الإحصائية: تقوم على ملاحظة مجموعة من المجرمين والبحث بصدد كل واحد منهم عن عدد الأفراد المجرمين من فروع كل أسرة. والفارق بين هذه الطريقة وسابقتها أن الطريقة الإحصائية لا تقتصر على حالة فردية هو الأصل البعيد لأسرة معينة، وإنما يتم اختيار حالات عديدة ومتنوعة من المجرمين أو المنحرفين.دراسة التوائم: تقوم هذه الدراسة على دراسة ومقارنة سلوك التوائم لتحديد قدر الدور الذي تلعبه الوراثة في توجيه سلوك كل منهم. </v>
      </c>
      <c r="AA125" s="719"/>
      <c r="AB125" s="82"/>
      <c r="AC125" s="272"/>
    </row>
    <row r="126" spans="1:29" ht="12.95" customHeight="1">
      <c r="A126" s="267"/>
      <c r="B126" s="33"/>
      <c r="C126" s="410">
        <v>4</v>
      </c>
      <c r="D126" s="4" t="s">
        <v>309</v>
      </c>
      <c r="E126" s="617"/>
      <c r="F126" s="440"/>
      <c r="G126" s="440"/>
      <c r="H126" s="468"/>
      <c r="I126" s="1">
        <v>4</v>
      </c>
      <c r="J126" s="408" t="s">
        <v>346</v>
      </c>
      <c r="K126" s="112"/>
      <c r="L126" s="31"/>
      <c r="M126" s="610"/>
      <c r="N126" s="611"/>
      <c r="O126" s="620"/>
      <c r="P126" s="478"/>
      <c r="Q126" s="440"/>
      <c r="R126" s="528"/>
      <c r="S126" s="612"/>
      <c r="T126" s="613"/>
      <c r="U126" s="36"/>
      <c r="V126" s="19"/>
      <c r="W126" s="453"/>
      <c r="X126" s="707"/>
      <c r="Y126" s="716"/>
      <c r="Z126" s="720"/>
      <c r="AA126" s="721"/>
      <c r="AB126" s="82"/>
      <c r="AC126" s="272"/>
    </row>
    <row r="127" spans="1:29" ht="12.95" customHeight="1">
      <c r="A127" s="267"/>
      <c r="B127" s="33">
        <f>IF(F122=1,1,0)</f>
        <v>0</v>
      </c>
      <c r="C127" s="592" t="s">
        <v>1</v>
      </c>
      <c r="D127" s="593"/>
      <c r="E127" s="466"/>
      <c r="F127" s="440"/>
      <c r="G127" s="440"/>
      <c r="H127" s="469"/>
      <c r="I127" s="137"/>
      <c r="J127" s="409" t="s">
        <v>2</v>
      </c>
      <c r="K127" s="112">
        <f>IF(G122=2,1,0)</f>
        <v>0</v>
      </c>
      <c r="L127" s="31">
        <f>IF(P122=1,1,0)</f>
        <v>0</v>
      </c>
      <c r="M127" s="170"/>
      <c r="N127" s="263" t="s">
        <v>31</v>
      </c>
      <c r="O127" s="621"/>
      <c r="P127" s="478"/>
      <c r="Q127" s="440"/>
      <c r="R127" s="529"/>
      <c r="S127" s="176"/>
      <c r="T127" s="264" t="s">
        <v>20</v>
      </c>
      <c r="U127" s="36">
        <f>IF(Q122=2,1,0)</f>
        <v>0</v>
      </c>
      <c r="V127" s="19"/>
      <c r="W127" s="454"/>
      <c r="X127" s="708"/>
      <c r="Y127" s="716"/>
      <c r="Z127" s="720"/>
      <c r="AA127" s="721"/>
      <c r="AB127" s="82"/>
      <c r="AC127" s="272"/>
    </row>
    <row r="128" spans="1:29" ht="65.099999999999994" customHeight="1">
      <c r="A128" s="267"/>
      <c r="B128" s="33"/>
      <c r="C128" s="724" t="s">
        <v>322</v>
      </c>
      <c r="D128" s="725"/>
      <c r="E128" s="725"/>
      <c r="F128" s="440"/>
      <c r="G128" s="440"/>
      <c r="H128" s="510" t="s">
        <v>329</v>
      </c>
      <c r="I128" s="510"/>
      <c r="J128" s="524"/>
      <c r="K128" s="112"/>
      <c r="L128" s="31"/>
      <c r="M128" s="610" t="s">
        <v>311</v>
      </c>
      <c r="N128" s="726"/>
      <c r="O128" s="726"/>
      <c r="P128" s="440"/>
      <c r="Q128" s="440"/>
      <c r="R128" s="612" t="s">
        <v>325</v>
      </c>
      <c r="S128" s="612"/>
      <c r="T128" s="623"/>
      <c r="U128" s="36"/>
      <c r="V128" s="19"/>
      <c r="W128" s="228">
        <v>33</v>
      </c>
      <c r="X128" s="230" t="s">
        <v>314</v>
      </c>
      <c r="Y128" s="716"/>
      <c r="Z128" s="720"/>
      <c r="AA128" s="721"/>
      <c r="AB128" s="82"/>
      <c r="AC128" s="272"/>
    </row>
    <row r="129" spans="1:29" ht="12.95" customHeight="1">
      <c r="A129" s="267"/>
      <c r="B129" s="33"/>
      <c r="C129" s="410">
        <v>1</v>
      </c>
      <c r="D129" s="304" t="s">
        <v>319</v>
      </c>
      <c r="E129" s="464" t="s">
        <v>51</v>
      </c>
      <c r="F129" s="478"/>
      <c r="G129" s="479"/>
      <c r="H129" s="467" t="s">
        <v>51</v>
      </c>
      <c r="I129" s="1">
        <v>1</v>
      </c>
      <c r="J129" s="426" t="s">
        <v>330</v>
      </c>
      <c r="K129" s="112"/>
      <c r="L129" s="31"/>
      <c r="M129" s="610">
        <v>1</v>
      </c>
      <c r="N129" s="618" t="s">
        <v>11</v>
      </c>
      <c r="O129" s="619" t="s">
        <v>51</v>
      </c>
      <c r="P129" s="478"/>
      <c r="Q129" s="440"/>
      <c r="R129" s="527" t="s">
        <v>51</v>
      </c>
      <c r="S129" s="612">
        <v>1</v>
      </c>
      <c r="T129" s="609" t="s">
        <v>11</v>
      </c>
      <c r="U129" s="36"/>
      <c r="V129" s="19"/>
      <c r="W129" s="452">
        <v>34</v>
      </c>
      <c r="X129" s="548" t="s">
        <v>316</v>
      </c>
      <c r="Y129" s="716"/>
      <c r="Z129" s="720"/>
      <c r="AA129" s="721"/>
      <c r="AB129" s="82"/>
      <c r="AC129" s="272"/>
    </row>
    <row r="130" spans="1:29" ht="12.95" customHeight="1">
      <c r="A130" s="267"/>
      <c r="B130" s="33"/>
      <c r="C130" s="410">
        <v>2</v>
      </c>
      <c r="D130" s="304" t="s">
        <v>318</v>
      </c>
      <c r="E130" s="465"/>
      <c r="F130" s="478"/>
      <c r="G130" s="479"/>
      <c r="H130" s="468"/>
      <c r="I130" s="1">
        <v>2</v>
      </c>
      <c r="J130" s="426" t="s">
        <v>331</v>
      </c>
      <c r="K130" s="112"/>
      <c r="L130" s="31"/>
      <c r="M130" s="610">
        <v>2</v>
      </c>
      <c r="N130" s="618"/>
      <c r="O130" s="620"/>
      <c r="P130" s="478"/>
      <c r="Q130" s="440"/>
      <c r="R130" s="528"/>
      <c r="S130" s="612">
        <v>2</v>
      </c>
      <c r="T130" s="609"/>
      <c r="U130" s="36"/>
      <c r="V130" s="19"/>
      <c r="W130" s="453"/>
      <c r="X130" s="622"/>
      <c r="Y130" s="716"/>
      <c r="Z130" s="720"/>
      <c r="AA130" s="721"/>
      <c r="AB130" s="82"/>
      <c r="AC130" s="272"/>
    </row>
    <row r="131" spans="1:29" ht="12.95" customHeight="1">
      <c r="A131" s="267"/>
      <c r="B131" s="33"/>
      <c r="C131" s="410">
        <v>3</v>
      </c>
      <c r="D131" s="304" t="s">
        <v>320</v>
      </c>
      <c r="E131" s="465"/>
      <c r="F131" s="478"/>
      <c r="G131" s="479"/>
      <c r="H131" s="468"/>
      <c r="I131" s="1">
        <v>3</v>
      </c>
      <c r="J131" s="426" t="s">
        <v>332</v>
      </c>
      <c r="K131" s="112"/>
      <c r="L131" s="31"/>
      <c r="M131" s="610">
        <v>2</v>
      </c>
      <c r="N131" s="611" t="s">
        <v>12</v>
      </c>
      <c r="O131" s="620"/>
      <c r="P131" s="478"/>
      <c r="Q131" s="440"/>
      <c r="R131" s="528"/>
      <c r="S131" s="612">
        <v>2</v>
      </c>
      <c r="T131" s="613" t="s">
        <v>12</v>
      </c>
      <c r="U131" s="36"/>
      <c r="V131" s="19"/>
      <c r="W131" s="453"/>
      <c r="X131" s="622"/>
      <c r="Y131" s="716"/>
      <c r="Z131" s="720"/>
      <c r="AA131" s="721"/>
      <c r="AB131" s="82"/>
      <c r="AC131" s="272"/>
    </row>
    <row r="132" spans="1:29" ht="12.95" customHeight="1">
      <c r="A132" s="267"/>
      <c r="B132" s="33"/>
      <c r="C132" s="410">
        <v>4</v>
      </c>
      <c r="D132" s="304" t="s">
        <v>321</v>
      </c>
      <c r="E132" s="465"/>
      <c r="F132" s="478"/>
      <c r="G132" s="479"/>
      <c r="H132" s="468"/>
      <c r="I132" s="1">
        <v>4</v>
      </c>
      <c r="J132" s="408" t="s">
        <v>94</v>
      </c>
      <c r="K132" s="112"/>
      <c r="L132" s="31">
        <f>IF(P128=1,1,0)</f>
        <v>0</v>
      </c>
      <c r="M132" s="610">
        <v>4</v>
      </c>
      <c r="N132" s="611"/>
      <c r="O132" s="620"/>
      <c r="P132" s="478"/>
      <c r="Q132" s="440"/>
      <c r="R132" s="528"/>
      <c r="S132" s="612">
        <v>4</v>
      </c>
      <c r="T132" s="613"/>
      <c r="U132" s="36">
        <f>IF(Q128=2,1,0)</f>
        <v>0</v>
      </c>
      <c r="V132" s="19"/>
      <c r="W132" s="454"/>
      <c r="X132" s="549"/>
      <c r="Y132" s="716"/>
      <c r="Z132" s="720"/>
      <c r="AA132" s="721"/>
      <c r="AB132" s="82"/>
      <c r="AC132" s="272"/>
    </row>
    <row r="133" spans="1:29" ht="12.95" customHeight="1">
      <c r="A133" s="267"/>
      <c r="B133" s="33">
        <f>IF(F128=4,2,0)</f>
        <v>0</v>
      </c>
      <c r="C133" s="411"/>
      <c r="D133" s="404" t="s">
        <v>27</v>
      </c>
      <c r="E133" s="466"/>
      <c r="F133" s="478"/>
      <c r="G133" s="479"/>
      <c r="H133" s="469"/>
      <c r="I133" s="137"/>
      <c r="J133" s="409" t="s">
        <v>21</v>
      </c>
      <c r="K133" s="112">
        <f>IF(G128=4,1,0)</f>
        <v>0</v>
      </c>
      <c r="L133" s="31"/>
      <c r="M133" s="170"/>
      <c r="N133" s="263" t="s">
        <v>30</v>
      </c>
      <c r="O133" s="621"/>
      <c r="P133" s="478"/>
      <c r="Q133" s="440"/>
      <c r="R133" s="529"/>
      <c r="S133" s="176"/>
      <c r="T133" s="264" t="s">
        <v>53</v>
      </c>
      <c r="U133" s="36"/>
      <c r="V133" s="19"/>
      <c r="W133" s="675">
        <v>35</v>
      </c>
      <c r="X133" s="673" t="s">
        <v>324</v>
      </c>
      <c r="Y133" s="716"/>
      <c r="Z133" s="720"/>
      <c r="AA133" s="721"/>
      <c r="AB133" s="82"/>
      <c r="AC133" s="272"/>
    </row>
    <row r="134" spans="1:29" ht="54.95" customHeight="1" thickBot="1">
      <c r="A134" s="267"/>
      <c r="B134" s="33"/>
      <c r="C134" s="657" t="s">
        <v>337</v>
      </c>
      <c r="D134" s="545"/>
      <c r="E134" s="649"/>
      <c r="F134" s="440"/>
      <c r="G134" s="440"/>
      <c r="H134" s="462" t="s">
        <v>350</v>
      </c>
      <c r="I134" s="462"/>
      <c r="J134" s="740"/>
      <c r="K134" s="112"/>
      <c r="L134" s="31"/>
      <c r="M134" s="610" t="s">
        <v>326</v>
      </c>
      <c r="N134" s="726"/>
      <c r="O134" s="726"/>
      <c r="P134" s="440"/>
      <c r="Q134" s="440"/>
      <c r="R134" s="612" t="s">
        <v>349</v>
      </c>
      <c r="S134" s="612"/>
      <c r="T134" s="623"/>
      <c r="U134" s="36"/>
      <c r="V134" s="19"/>
      <c r="W134" s="676"/>
      <c r="X134" s="674"/>
      <c r="Y134" s="716"/>
      <c r="Z134" s="720"/>
      <c r="AA134" s="721"/>
      <c r="AB134" s="82"/>
      <c r="AC134" s="272"/>
    </row>
    <row r="135" spans="1:29" ht="12.95" customHeight="1" thickBot="1">
      <c r="A135" s="267"/>
      <c r="B135" s="33"/>
      <c r="C135" s="427">
        <v>1</v>
      </c>
      <c r="D135" s="291" t="s">
        <v>336</v>
      </c>
      <c r="E135" s="464" t="s">
        <v>51</v>
      </c>
      <c r="F135" s="478"/>
      <c r="G135" s="479"/>
      <c r="H135" s="467" t="s">
        <v>51</v>
      </c>
      <c r="I135" s="828">
        <v>1</v>
      </c>
      <c r="J135" s="750" t="s">
        <v>11</v>
      </c>
      <c r="K135" s="112"/>
      <c r="L135" s="31"/>
      <c r="M135" s="610">
        <v>1</v>
      </c>
      <c r="N135" s="618" t="s">
        <v>11</v>
      </c>
      <c r="O135" s="619" t="s">
        <v>51</v>
      </c>
      <c r="P135" s="478"/>
      <c r="Q135" s="479"/>
      <c r="R135" s="527" t="s">
        <v>51</v>
      </c>
      <c r="S135" s="612">
        <v>1</v>
      </c>
      <c r="T135" s="609" t="s">
        <v>11</v>
      </c>
      <c r="U135" s="36"/>
      <c r="V135" s="19"/>
      <c r="W135" s="452">
        <v>36</v>
      </c>
      <c r="X135" s="548" t="s">
        <v>327</v>
      </c>
      <c r="Y135" s="716"/>
      <c r="Z135" s="720"/>
      <c r="AA135" s="721"/>
      <c r="AB135" s="82"/>
      <c r="AC135" s="272"/>
    </row>
    <row r="136" spans="1:29" ht="12.95" customHeight="1">
      <c r="A136" s="267"/>
      <c r="B136" s="33"/>
      <c r="C136" s="427">
        <v>2</v>
      </c>
      <c r="D136" s="291" t="s">
        <v>333</v>
      </c>
      <c r="E136" s="465"/>
      <c r="F136" s="478"/>
      <c r="G136" s="479"/>
      <c r="H136" s="468"/>
      <c r="I136" s="828"/>
      <c r="J136" s="750"/>
      <c r="K136" s="112"/>
      <c r="L136" s="31"/>
      <c r="M136" s="610">
        <v>2</v>
      </c>
      <c r="N136" s="618"/>
      <c r="O136" s="620"/>
      <c r="P136" s="478"/>
      <c r="Q136" s="479"/>
      <c r="R136" s="528"/>
      <c r="S136" s="612">
        <v>2</v>
      </c>
      <c r="T136" s="609"/>
      <c r="U136" s="36"/>
      <c r="V136" s="19"/>
      <c r="W136" s="453"/>
      <c r="X136" s="622"/>
      <c r="Y136" s="716"/>
      <c r="Z136" s="720"/>
      <c r="AA136" s="721"/>
      <c r="AB136" s="82"/>
      <c r="AC136" s="272"/>
    </row>
    <row r="137" spans="1:29" ht="12.95" customHeight="1">
      <c r="A137" s="267"/>
      <c r="B137" s="33"/>
      <c r="C137" s="428">
        <v>3</v>
      </c>
      <c r="D137" s="291" t="s">
        <v>334</v>
      </c>
      <c r="E137" s="465"/>
      <c r="F137" s="478"/>
      <c r="G137" s="479"/>
      <c r="H137" s="468"/>
      <c r="I137" s="828">
        <v>2</v>
      </c>
      <c r="J137" s="751" t="s">
        <v>12</v>
      </c>
      <c r="K137" s="112"/>
      <c r="L137" s="31"/>
      <c r="M137" s="610">
        <v>2</v>
      </c>
      <c r="N137" s="611" t="s">
        <v>12</v>
      </c>
      <c r="O137" s="620"/>
      <c r="P137" s="478"/>
      <c r="Q137" s="479"/>
      <c r="R137" s="528"/>
      <c r="S137" s="612">
        <v>2</v>
      </c>
      <c r="T137" s="613" t="s">
        <v>12</v>
      </c>
      <c r="U137" s="36"/>
      <c r="V137" s="19"/>
      <c r="W137" s="454"/>
      <c r="X137" s="549"/>
      <c r="Y137" s="716"/>
      <c r="Z137" s="720"/>
      <c r="AA137" s="721"/>
      <c r="AB137" s="82"/>
      <c r="AC137" s="272"/>
    </row>
    <row r="138" spans="1:29" ht="12.95" customHeight="1">
      <c r="A138" s="267"/>
      <c r="B138" s="33"/>
      <c r="C138" s="428">
        <v>4</v>
      </c>
      <c r="D138" s="291" t="s">
        <v>335</v>
      </c>
      <c r="E138" s="465"/>
      <c r="F138" s="478"/>
      <c r="G138" s="479"/>
      <c r="H138" s="468"/>
      <c r="I138" s="828">
        <v>4</v>
      </c>
      <c r="J138" s="751"/>
      <c r="K138" s="112"/>
      <c r="L138" s="31"/>
      <c r="M138" s="610">
        <v>4</v>
      </c>
      <c r="N138" s="611"/>
      <c r="O138" s="620"/>
      <c r="P138" s="478"/>
      <c r="Q138" s="479"/>
      <c r="R138" s="528"/>
      <c r="S138" s="612">
        <v>4</v>
      </c>
      <c r="T138" s="613"/>
      <c r="U138" s="36"/>
      <c r="V138" s="19"/>
      <c r="W138" s="675">
        <v>37</v>
      </c>
      <c r="X138" s="673" t="s">
        <v>339</v>
      </c>
      <c r="Y138" s="716"/>
      <c r="Z138" s="720"/>
      <c r="AA138" s="721"/>
      <c r="AB138" s="82"/>
      <c r="AC138" s="272"/>
    </row>
    <row r="139" spans="1:29" ht="12.95" customHeight="1">
      <c r="A139" s="267"/>
      <c r="B139" s="33">
        <f>IF(F134=2,1,0)</f>
        <v>0</v>
      </c>
      <c r="C139" s="411"/>
      <c r="D139" s="404" t="s">
        <v>16</v>
      </c>
      <c r="E139" s="466"/>
      <c r="F139" s="478"/>
      <c r="G139" s="479"/>
      <c r="H139" s="469"/>
      <c r="I139" s="137"/>
      <c r="J139" s="409" t="s">
        <v>17</v>
      </c>
      <c r="K139" s="113">
        <f>IF(G134=1,1,0)</f>
        <v>0</v>
      </c>
      <c r="L139" s="31">
        <f>IF(P134=1,1,0)</f>
        <v>0</v>
      </c>
      <c r="M139" s="170"/>
      <c r="N139" s="263" t="s">
        <v>29</v>
      </c>
      <c r="O139" s="621"/>
      <c r="P139" s="478"/>
      <c r="Q139" s="479"/>
      <c r="R139" s="529"/>
      <c r="S139" s="176"/>
      <c r="T139" s="264" t="s">
        <v>52</v>
      </c>
      <c r="U139" s="36">
        <f>IF(Q134=2,1,0)</f>
        <v>0</v>
      </c>
      <c r="V139" s="19"/>
      <c r="W139" s="739"/>
      <c r="X139" s="683"/>
      <c r="Y139" s="716"/>
      <c r="Z139" s="720"/>
      <c r="AA139" s="721"/>
      <c r="AB139" s="82"/>
      <c r="AC139" s="272"/>
    </row>
    <row r="140" spans="1:29" ht="65.099999999999994" customHeight="1">
      <c r="A140" s="267"/>
      <c r="B140" s="33"/>
      <c r="C140" s="724" t="s">
        <v>359</v>
      </c>
      <c r="D140" s="725"/>
      <c r="E140" s="725"/>
      <c r="F140" s="440"/>
      <c r="G140" s="440"/>
      <c r="H140" s="460" t="s">
        <v>358</v>
      </c>
      <c r="I140" s="460"/>
      <c r="J140" s="681"/>
      <c r="K140" s="112"/>
      <c r="L140" s="31"/>
      <c r="M140" s="610" t="s">
        <v>341</v>
      </c>
      <c r="N140" s="726"/>
      <c r="O140" s="726"/>
      <c r="P140" s="440"/>
      <c r="Q140" s="440"/>
      <c r="R140" s="612" t="s">
        <v>338</v>
      </c>
      <c r="S140" s="612"/>
      <c r="T140" s="623"/>
      <c r="U140" s="36"/>
      <c r="V140" s="19"/>
      <c r="W140" s="676"/>
      <c r="X140" s="683"/>
      <c r="Y140" s="716"/>
      <c r="Z140" s="720"/>
      <c r="AA140" s="721"/>
      <c r="AB140" s="82"/>
      <c r="AC140" s="272"/>
    </row>
    <row r="141" spans="1:29" ht="12.95" customHeight="1">
      <c r="A141" s="267"/>
      <c r="B141" s="33"/>
      <c r="C141" s="429">
        <v>1</v>
      </c>
      <c r="D141" s="618" t="s">
        <v>11</v>
      </c>
      <c r="E141" s="527" t="s">
        <v>51</v>
      </c>
      <c r="F141" s="478"/>
      <c r="G141" s="479"/>
      <c r="H141" s="467" t="s">
        <v>51</v>
      </c>
      <c r="I141" s="828">
        <v>1</v>
      </c>
      <c r="J141" s="750" t="s">
        <v>11</v>
      </c>
      <c r="K141" s="112"/>
      <c r="L141" s="31"/>
      <c r="M141" s="610">
        <v>1</v>
      </c>
      <c r="N141" s="618" t="s">
        <v>11</v>
      </c>
      <c r="O141" s="619" t="s">
        <v>51</v>
      </c>
      <c r="P141" s="478"/>
      <c r="Q141" s="479"/>
      <c r="R141" s="527" t="s">
        <v>51</v>
      </c>
      <c r="S141" s="612">
        <v>1</v>
      </c>
      <c r="T141" s="609" t="s">
        <v>11</v>
      </c>
      <c r="U141" s="36"/>
      <c r="V141" s="19"/>
      <c r="W141" s="517">
        <v>38</v>
      </c>
      <c r="X141" s="742" t="s">
        <v>347</v>
      </c>
      <c r="Y141" s="716"/>
      <c r="Z141" s="720"/>
      <c r="AA141" s="721"/>
      <c r="AB141" s="82"/>
      <c r="AC141" s="272"/>
    </row>
    <row r="142" spans="1:29" ht="12.95" customHeight="1">
      <c r="A142" s="267"/>
      <c r="B142" s="33"/>
      <c r="C142" s="429">
        <v>2</v>
      </c>
      <c r="D142" s="618"/>
      <c r="E142" s="528"/>
      <c r="F142" s="478"/>
      <c r="G142" s="479"/>
      <c r="H142" s="468"/>
      <c r="I142" s="828">
        <v>2</v>
      </c>
      <c r="J142" s="750"/>
      <c r="K142" s="112"/>
      <c r="L142" s="31"/>
      <c r="M142" s="610">
        <v>2</v>
      </c>
      <c r="N142" s="618"/>
      <c r="O142" s="620"/>
      <c r="P142" s="478"/>
      <c r="Q142" s="479"/>
      <c r="R142" s="528"/>
      <c r="S142" s="612">
        <v>2</v>
      </c>
      <c r="T142" s="609"/>
      <c r="U142" s="36"/>
      <c r="V142" s="19"/>
      <c r="W142" s="741"/>
      <c r="X142" s="743"/>
      <c r="Y142" s="716"/>
      <c r="Z142" s="720"/>
      <c r="AA142" s="721"/>
      <c r="AB142" s="82"/>
      <c r="AC142" s="272"/>
    </row>
    <row r="143" spans="1:29" ht="12.95" customHeight="1">
      <c r="A143" s="267"/>
      <c r="B143" s="33"/>
      <c r="C143" s="907">
        <v>2</v>
      </c>
      <c r="D143" s="611" t="s">
        <v>12</v>
      </c>
      <c r="E143" s="528"/>
      <c r="F143" s="478"/>
      <c r="G143" s="479"/>
      <c r="H143" s="468"/>
      <c r="I143" s="828">
        <v>2</v>
      </c>
      <c r="J143" s="751" t="s">
        <v>12</v>
      </c>
      <c r="K143" s="112"/>
      <c r="L143" s="31"/>
      <c r="M143" s="610">
        <v>2</v>
      </c>
      <c r="N143" s="611" t="s">
        <v>12</v>
      </c>
      <c r="O143" s="620"/>
      <c r="P143" s="478"/>
      <c r="Q143" s="479"/>
      <c r="R143" s="528"/>
      <c r="S143" s="612">
        <v>2</v>
      </c>
      <c r="T143" s="613" t="s">
        <v>12</v>
      </c>
      <c r="U143" s="36"/>
      <c r="V143" s="19"/>
      <c r="W143" s="741"/>
      <c r="X143" s="743"/>
      <c r="Y143" s="716"/>
      <c r="Z143" s="720"/>
      <c r="AA143" s="721"/>
      <c r="AB143" s="82"/>
      <c r="AC143" s="272"/>
    </row>
    <row r="144" spans="1:29" ht="12.95" customHeight="1">
      <c r="A144" s="267"/>
      <c r="B144" s="33"/>
      <c r="C144" s="907">
        <v>4</v>
      </c>
      <c r="D144" s="611"/>
      <c r="E144" s="528"/>
      <c r="F144" s="478"/>
      <c r="G144" s="479"/>
      <c r="H144" s="468"/>
      <c r="I144" s="828">
        <v>4</v>
      </c>
      <c r="J144" s="751"/>
      <c r="K144" s="112"/>
      <c r="L144" s="31"/>
      <c r="M144" s="610">
        <v>4</v>
      </c>
      <c r="N144" s="611"/>
      <c r="O144" s="620"/>
      <c r="P144" s="478"/>
      <c r="Q144" s="479"/>
      <c r="R144" s="528"/>
      <c r="S144" s="612">
        <v>4</v>
      </c>
      <c r="T144" s="613"/>
      <c r="U144" s="36"/>
      <c r="V144" s="19"/>
      <c r="W144" s="518"/>
      <c r="X144" s="744"/>
      <c r="Y144" s="716"/>
      <c r="Z144" s="720"/>
      <c r="AA144" s="721"/>
      <c r="AB144" s="82"/>
      <c r="AC144" s="272"/>
    </row>
    <row r="145" spans="1:29" ht="12.95" customHeight="1">
      <c r="A145" s="267"/>
      <c r="B145" s="33">
        <f>IF(F140=2,1,0)</f>
        <v>0</v>
      </c>
      <c r="C145" s="411"/>
      <c r="D145" s="404" t="s">
        <v>18</v>
      </c>
      <c r="E145" s="529"/>
      <c r="F145" s="478"/>
      <c r="G145" s="479"/>
      <c r="H145" s="469"/>
      <c r="I145" s="137"/>
      <c r="J145" s="409" t="s">
        <v>28</v>
      </c>
      <c r="K145" s="113">
        <f>IF(G140=1,1,0)</f>
        <v>0</v>
      </c>
      <c r="L145" s="31">
        <f>IF(P140=2,1,0)</f>
        <v>0</v>
      </c>
      <c r="M145" s="170"/>
      <c r="N145" s="263" t="s">
        <v>18</v>
      </c>
      <c r="O145" s="621"/>
      <c r="P145" s="478"/>
      <c r="Q145" s="479"/>
      <c r="R145" s="529"/>
      <c r="S145" s="176"/>
      <c r="T145" s="337" t="s">
        <v>19</v>
      </c>
      <c r="U145" s="36">
        <f>IF(Q140=1,1,0)</f>
        <v>0</v>
      </c>
      <c r="V145" s="19"/>
      <c r="W145" s="739">
        <v>39</v>
      </c>
      <c r="X145" s="683" t="s">
        <v>351</v>
      </c>
      <c r="Y145" s="716"/>
      <c r="Z145" s="720"/>
      <c r="AA145" s="721"/>
      <c r="AB145" s="82"/>
      <c r="AC145" s="272"/>
    </row>
    <row r="146" spans="1:29" ht="65.099999999999994" customHeight="1">
      <c r="A146" s="267"/>
      <c r="B146" s="33"/>
      <c r="C146" s="438" t="s">
        <v>587</v>
      </c>
      <c r="D146" s="439"/>
      <c r="E146" s="439"/>
      <c r="F146" s="440"/>
      <c r="G146" s="440"/>
      <c r="H146" s="460" t="s">
        <v>591</v>
      </c>
      <c r="I146" s="460"/>
      <c r="J146" s="681"/>
      <c r="K146" s="112"/>
      <c r="L146" s="31"/>
      <c r="M146" s="607" t="s">
        <v>590</v>
      </c>
      <c r="N146" s="608"/>
      <c r="O146" s="608"/>
      <c r="P146" s="440"/>
      <c r="Q146" s="440"/>
      <c r="R146" s="612" t="s">
        <v>589</v>
      </c>
      <c r="S146" s="612"/>
      <c r="T146" s="623"/>
      <c r="U146" s="36"/>
      <c r="V146" s="19"/>
      <c r="W146" s="676"/>
      <c r="X146" s="674"/>
      <c r="Y146" s="716"/>
      <c r="Z146" s="720"/>
      <c r="AA146" s="721"/>
      <c r="AB146" s="82"/>
      <c r="AC146" s="272"/>
    </row>
    <row r="147" spans="1:29" ht="12.95" customHeight="1">
      <c r="A147" s="267"/>
      <c r="B147" s="33"/>
      <c r="C147" s="907">
        <v>1</v>
      </c>
      <c r="D147" s="618" t="s">
        <v>11</v>
      </c>
      <c r="E147" s="464" t="s">
        <v>51</v>
      </c>
      <c r="F147" s="479"/>
      <c r="G147" s="479"/>
      <c r="H147" s="467" t="s">
        <v>51</v>
      </c>
      <c r="I147" s="828">
        <v>1</v>
      </c>
      <c r="J147" s="750" t="s">
        <v>11</v>
      </c>
      <c r="K147" s="112"/>
      <c r="L147" s="31"/>
      <c r="M147" s="610">
        <v>1</v>
      </c>
      <c r="N147" s="618" t="s">
        <v>11</v>
      </c>
      <c r="O147" s="619" t="s">
        <v>51</v>
      </c>
      <c r="P147" s="478"/>
      <c r="Q147" s="479"/>
      <c r="R147" s="527" t="s">
        <v>51</v>
      </c>
      <c r="S147" s="612">
        <v>1</v>
      </c>
      <c r="T147" s="609" t="s">
        <v>11</v>
      </c>
      <c r="U147" s="36"/>
      <c r="V147" s="19"/>
      <c r="W147" s="741">
        <v>40</v>
      </c>
      <c r="X147" s="748" t="s">
        <v>353</v>
      </c>
      <c r="Y147" s="716"/>
      <c r="Z147" s="720"/>
      <c r="AA147" s="721"/>
      <c r="AB147" s="82"/>
      <c r="AC147" s="272"/>
    </row>
    <row r="148" spans="1:29" ht="12.95" customHeight="1">
      <c r="A148" s="267"/>
      <c r="B148" s="33"/>
      <c r="C148" s="907">
        <v>2</v>
      </c>
      <c r="D148" s="618"/>
      <c r="E148" s="465"/>
      <c r="F148" s="479"/>
      <c r="G148" s="479"/>
      <c r="H148" s="468"/>
      <c r="I148" s="828">
        <v>2</v>
      </c>
      <c r="J148" s="750"/>
      <c r="K148" s="112"/>
      <c r="L148" s="31"/>
      <c r="M148" s="610">
        <v>2</v>
      </c>
      <c r="N148" s="618"/>
      <c r="O148" s="620"/>
      <c r="P148" s="478"/>
      <c r="Q148" s="479"/>
      <c r="R148" s="528"/>
      <c r="S148" s="612">
        <v>2</v>
      </c>
      <c r="T148" s="609"/>
      <c r="U148" s="36"/>
      <c r="V148" s="19"/>
      <c r="W148" s="741"/>
      <c r="X148" s="748"/>
      <c r="Y148" s="716"/>
      <c r="Z148" s="720"/>
      <c r="AA148" s="721"/>
      <c r="AB148" s="82"/>
      <c r="AC148" s="272"/>
    </row>
    <row r="149" spans="1:29" ht="12.95" customHeight="1">
      <c r="A149" s="267"/>
      <c r="B149" s="33"/>
      <c r="C149" s="907">
        <v>3</v>
      </c>
      <c r="D149" s="611" t="s">
        <v>12</v>
      </c>
      <c r="E149" s="465"/>
      <c r="F149" s="479"/>
      <c r="G149" s="479"/>
      <c r="H149" s="468"/>
      <c r="I149" s="828">
        <v>2</v>
      </c>
      <c r="J149" s="751" t="s">
        <v>12</v>
      </c>
      <c r="K149" s="112"/>
      <c r="L149" s="31"/>
      <c r="M149" s="610">
        <v>2</v>
      </c>
      <c r="N149" s="611" t="s">
        <v>12</v>
      </c>
      <c r="O149" s="620"/>
      <c r="P149" s="478"/>
      <c r="Q149" s="479"/>
      <c r="R149" s="528"/>
      <c r="S149" s="612">
        <v>2</v>
      </c>
      <c r="T149" s="613" t="s">
        <v>12</v>
      </c>
      <c r="U149" s="36"/>
      <c r="V149" s="19"/>
      <c r="W149" s="518"/>
      <c r="X149" s="749"/>
      <c r="Y149" s="716"/>
      <c r="Z149" s="720"/>
      <c r="AA149" s="721"/>
      <c r="AB149" s="82"/>
      <c r="AC149" s="272"/>
    </row>
    <row r="150" spans="1:29" ht="12.95" customHeight="1">
      <c r="A150" s="267"/>
      <c r="B150" s="33">
        <f>IF(F146=1,1,0)</f>
        <v>0</v>
      </c>
      <c r="C150" s="907">
        <v>4</v>
      </c>
      <c r="D150" s="611"/>
      <c r="E150" s="465"/>
      <c r="F150" s="479"/>
      <c r="G150" s="479"/>
      <c r="H150" s="468"/>
      <c r="I150" s="828">
        <v>4</v>
      </c>
      <c r="J150" s="751"/>
      <c r="K150" s="113">
        <f>IF(G146=1,1,0)</f>
        <v>0</v>
      </c>
      <c r="L150" s="31">
        <f>IF(P146=1,1,0)</f>
        <v>0</v>
      </c>
      <c r="M150" s="610">
        <v>4</v>
      </c>
      <c r="N150" s="611"/>
      <c r="O150" s="620"/>
      <c r="P150" s="478"/>
      <c r="Q150" s="479"/>
      <c r="R150" s="528"/>
      <c r="S150" s="612">
        <v>4</v>
      </c>
      <c r="T150" s="613"/>
      <c r="U150" s="36">
        <f>IF(Q146=1,1,0)</f>
        <v>0</v>
      </c>
      <c r="V150" s="19"/>
      <c r="W150" s="754">
        <v>41</v>
      </c>
      <c r="X150" s="752" t="s">
        <v>356</v>
      </c>
      <c r="Y150" s="716"/>
      <c r="Z150" s="720"/>
      <c r="AA150" s="721"/>
      <c r="AB150" s="82"/>
      <c r="AC150" s="272"/>
    </row>
    <row r="151" spans="1:29" ht="12.95" customHeight="1">
      <c r="A151" s="267"/>
      <c r="B151" s="33"/>
      <c r="C151" s="420"/>
      <c r="D151" s="26"/>
      <c r="E151" s="466"/>
      <c r="F151" s="479"/>
      <c r="G151" s="479"/>
      <c r="H151" s="469"/>
      <c r="I151" s="140"/>
      <c r="J151" s="421"/>
      <c r="K151" s="112"/>
      <c r="L151" s="31"/>
      <c r="M151" s="27"/>
      <c r="N151" s="171"/>
      <c r="O151" s="620"/>
      <c r="P151" s="635"/>
      <c r="Q151" s="636"/>
      <c r="R151" s="528"/>
      <c r="S151" s="177"/>
      <c r="T151" s="178"/>
      <c r="U151" s="36"/>
      <c r="V151" s="19"/>
      <c r="W151" s="755"/>
      <c r="X151" s="753"/>
      <c r="Y151" s="716"/>
      <c r="Z151" s="720"/>
      <c r="AA151" s="721"/>
      <c r="AB151" s="82"/>
      <c r="AC151" s="272"/>
    </row>
    <row r="152" spans="1:29" ht="35.1" customHeight="1" thickBot="1">
      <c r="A152" s="267"/>
      <c r="B152" s="393"/>
      <c r="C152" s="422"/>
      <c r="D152" s="695" t="s">
        <v>55</v>
      </c>
      <c r="E152" s="695"/>
      <c r="F152" s="695"/>
      <c r="G152" s="695"/>
      <c r="H152" s="695"/>
      <c r="I152" s="695"/>
      <c r="J152" s="696"/>
      <c r="K152" s="301"/>
      <c r="L152" s="302"/>
      <c r="M152" s="169"/>
      <c r="N152" s="644" t="s">
        <v>55</v>
      </c>
      <c r="O152" s="644"/>
      <c r="P152" s="644"/>
      <c r="Q152" s="644"/>
      <c r="R152" s="644"/>
      <c r="S152" s="644"/>
      <c r="T152" s="645"/>
      <c r="U152" s="36"/>
      <c r="V152" s="19"/>
      <c r="W152" s="305">
        <v>42</v>
      </c>
      <c r="X152" s="241" t="s">
        <v>357</v>
      </c>
      <c r="Y152" s="717"/>
      <c r="Z152" s="722"/>
      <c r="AA152" s="723"/>
      <c r="AB152" s="82"/>
      <c r="AC152" s="272"/>
    </row>
    <row r="153" spans="1:29" ht="35.1" customHeight="1" thickBot="1">
      <c r="A153" s="267"/>
      <c r="B153" s="394"/>
      <c r="C153" s="193"/>
      <c r="D153" s="266"/>
      <c r="E153" s="266"/>
      <c r="F153" s="266"/>
      <c r="G153" s="266"/>
      <c r="H153" s="266"/>
      <c r="I153" s="266"/>
      <c r="J153" s="266"/>
      <c r="K153" s="186"/>
      <c r="L153" s="186"/>
      <c r="M153" s="187"/>
      <c r="N153" s="266"/>
      <c r="O153" s="266"/>
      <c r="P153" s="266"/>
      <c r="Q153" s="266"/>
      <c r="R153" s="266"/>
      <c r="S153" s="266"/>
      <c r="T153" s="266"/>
      <c r="U153" s="188"/>
      <c r="V153" s="15"/>
      <c r="W153" s="189"/>
      <c r="X153" s="190"/>
      <c r="Y153" s="227"/>
      <c r="Z153" s="191"/>
      <c r="AA153" s="191"/>
      <c r="AB153" s="192"/>
      <c r="AC153" s="272"/>
    </row>
    <row r="154" spans="1:29">
      <c r="A154" s="267"/>
      <c r="B154" s="38"/>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272"/>
    </row>
    <row r="155" spans="1:29" ht="15" thickBot="1">
      <c r="A155" s="267"/>
      <c r="B155" s="38"/>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272"/>
    </row>
    <row r="156" spans="1:29" ht="20.100000000000001" customHeight="1">
      <c r="A156" s="267"/>
      <c r="B156" s="91"/>
      <c r="C156" s="92"/>
      <c r="D156" s="641" t="s">
        <v>361</v>
      </c>
      <c r="E156" s="641"/>
      <c r="F156" s="641"/>
      <c r="G156" s="641"/>
      <c r="H156" s="641"/>
      <c r="I156" s="745">
        <v>5</v>
      </c>
      <c r="J156" s="745"/>
      <c r="K156" s="93"/>
      <c r="L156" s="94"/>
      <c r="M156" s="641" t="s">
        <v>361</v>
      </c>
      <c r="N156" s="641"/>
      <c r="O156" s="641"/>
      <c r="P156" s="641"/>
      <c r="Q156" s="641"/>
      <c r="R156" s="745">
        <v>5</v>
      </c>
      <c r="S156" s="745"/>
      <c r="T156" s="745"/>
      <c r="U156" s="95"/>
      <c r="V156" s="94"/>
      <c r="W156" s="756" t="s">
        <v>361</v>
      </c>
      <c r="X156" s="756"/>
      <c r="Y156" s="96"/>
      <c r="Z156" s="96"/>
      <c r="AA156" s="758">
        <v>5</v>
      </c>
      <c r="AB156" s="121"/>
      <c r="AC156" s="272"/>
    </row>
    <row r="157" spans="1:29" ht="20.100000000000001" customHeight="1" thickBot="1">
      <c r="A157" s="267"/>
      <c r="B157" s="67"/>
      <c r="C157" s="12"/>
      <c r="D157" s="490"/>
      <c r="E157" s="490"/>
      <c r="F157" s="490"/>
      <c r="G157" s="490"/>
      <c r="H157" s="490"/>
      <c r="I157" s="746"/>
      <c r="J157" s="746"/>
      <c r="K157" s="30"/>
      <c r="L157" s="39"/>
      <c r="M157" s="648"/>
      <c r="N157" s="648"/>
      <c r="O157" s="648"/>
      <c r="P157" s="648"/>
      <c r="Q157" s="648"/>
      <c r="R157" s="747"/>
      <c r="S157" s="747"/>
      <c r="T157" s="747"/>
      <c r="U157" s="41"/>
      <c r="V157" s="39"/>
      <c r="W157" s="757"/>
      <c r="X157" s="757"/>
      <c r="Y157" s="62"/>
      <c r="Z157" s="62"/>
      <c r="AA157" s="759"/>
      <c r="AB157" s="68"/>
      <c r="AC157" s="272"/>
    </row>
    <row r="158" spans="1:29" ht="12.95" customHeight="1">
      <c r="A158" s="267"/>
      <c r="B158" s="67"/>
      <c r="C158" s="512" t="s">
        <v>0</v>
      </c>
      <c r="D158" s="513"/>
      <c r="E158" s="405"/>
      <c r="F158" s="405"/>
      <c r="G158" s="405"/>
      <c r="H158" s="405"/>
      <c r="I158" s="405"/>
      <c r="J158" s="406" t="s">
        <v>26</v>
      </c>
      <c r="K158" s="371"/>
      <c r="L158" s="372"/>
      <c r="M158" s="514" t="s">
        <v>32</v>
      </c>
      <c r="N158" s="515"/>
      <c r="O158" s="515"/>
      <c r="P158" s="145"/>
      <c r="Q158" s="145"/>
      <c r="R158" s="515" t="s">
        <v>33</v>
      </c>
      <c r="S158" s="515"/>
      <c r="T158" s="516"/>
      <c r="U158" s="375"/>
      <c r="V158" s="79"/>
      <c r="W158" s="446" t="s">
        <v>5</v>
      </c>
      <c r="X158" s="447"/>
      <c r="Y158" s="87"/>
      <c r="Z158" s="432" t="s">
        <v>43</v>
      </c>
      <c r="AA158" s="433"/>
      <c r="AB158" s="101"/>
      <c r="AC158" s="272"/>
    </row>
    <row r="159" spans="1:29" ht="69.95" customHeight="1">
      <c r="A159" s="267"/>
      <c r="B159" s="379"/>
      <c r="C159" s="724" t="s">
        <v>367</v>
      </c>
      <c r="D159" s="725"/>
      <c r="E159" s="725"/>
      <c r="F159" s="440"/>
      <c r="G159" s="440"/>
      <c r="H159" s="735" t="s">
        <v>382</v>
      </c>
      <c r="I159" s="667"/>
      <c r="J159" s="668"/>
      <c r="K159" s="371"/>
      <c r="L159" s="373"/>
      <c r="M159" s="444" t="s">
        <v>372</v>
      </c>
      <c r="N159" s="445"/>
      <c r="O159" s="734"/>
      <c r="P159" s="650"/>
      <c r="Q159" s="650"/>
      <c r="R159" s="559" t="s">
        <v>371</v>
      </c>
      <c r="S159" s="462"/>
      <c r="T159" s="463"/>
      <c r="U159" s="371"/>
      <c r="V159" s="9"/>
      <c r="W159" s="448"/>
      <c r="X159" s="449"/>
      <c r="Y159" s="85"/>
      <c r="Z159" s="434"/>
      <c r="AA159" s="435"/>
      <c r="AB159" s="101"/>
      <c r="AC159" s="272"/>
    </row>
    <row r="160" spans="1:29" ht="12.95" customHeight="1">
      <c r="A160" s="267"/>
      <c r="B160" s="380"/>
      <c r="C160" s="410">
        <v>1</v>
      </c>
      <c r="D160" s="306" t="s">
        <v>366</v>
      </c>
      <c r="E160" s="616" t="s">
        <v>51</v>
      </c>
      <c r="F160" s="440"/>
      <c r="G160" s="440"/>
      <c r="H160" s="467" t="s">
        <v>51</v>
      </c>
      <c r="I160" s="403">
        <v>1</v>
      </c>
      <c r="J160" s="430" t="s">
        <v>378</v>
      </c>
      <c r="K160" s="371"/>
      <c r="L160" s="373"/>
      <c r="M160" s="458">
        <v>1</v>
      </c>
      <c r="N160" s="654" t="s">
        <v>11</v>
      </c>
      <c r="O160" s="464" t="s">
        <v>51</v>
      </c>
      <c r="P160" s="651"/>
      <c r="Q160" s="651"/>
      <c r="R160" s="467" t="s">
        <v>51</v>
      </c>
      <c r="S160" s="653">
        <v>1</v>
      </c>
      <c r="T160" s="471" t="s">
        <v>11</v>
      </c>
      <c r="U160" s="371"/>
      <c r="V160" s="9"/>
      <c r="W160" s="448"/>
      <c r="X160" s="449"/>
      <c r="Y160" s="85"/>
      <c r="Z160" s="434"/>
      <c r="AA160" s="435"/>
      <c r="AB160" s="101"/>
      <c r="AC160" s="272"/>
    </row>
    <row r="161" spans="1:29" ht="12.95" customHeight="1">
      <c r="A161" s="267"/>
      <c r="B161" s="380"/>
      <c r="C161" s="410">
        <v>2</v>
      </c>
      <c r="D161" s="306" t="s">
        <v>364</v>
      </c>
      <c r="E161" s="617"/>
      <c r="F161" s="440"/>
      <c r="G161" s="440"/>
      <c r="H161" s="468"/>
      <c r="I161" s="403">
        <v>2</v>
      </c>
      <c r="J161" s="430" t="s">
        <v>379</v>
      </c>
      <c r="K161" s="371"/>
      <c r="L161" s="373"/>
      <c r="M161" s="458"/>
      <c r="N161" s="654"/>
      <c r="O161" s="465"/>
      <c r="P161" s="651"/>
      <c r="Q161" s="651"/>
      <c r="R161" s="468"/>
      <c r="S161" s="653"/>
      <c r="T161" s="471"/>
      <c r="U161" s="371"/>
      <c r="V161" s="9"/>
      <c r="W161" s="450"/>
      <c r="X161" s="451"/>
      <c r="Y161" s="86"/>
      <c r="Z161" s="436"/>
      <c r="AA161" s="437"/>
      <c r="AB161" s="101"/>
      <c r="AC161" s="272"/>
    </row>
    <row r="162" spans="1:29" ht="12.95" customHeight="1">
      <c r="A162" s="267"/>
      <c r="B162" s="380"/>
      <c r="C162" s="410">
        <v>3</v>
      </c>
      <c r="D162" s="306" t="s">
        <v>363</v>
      </c>
      <c r="E162" s="617"/>
      <c r="F162" s="440"/>
      <c r="G162" s="440"/>
      <c r="H162" s="468"/>
      <c r="I162" s="403">
        <v>3</v>
      </c>
      <c r="J162" s="430" t="s">
        <v>380</v>
      </c>
      <c r="K162" s="371"/>
      <c r="L162" s="373"/>
      <c r="M162" s="458">
        <v>2</v>
      </c>
      <c r="N162" s="669" t="s">
        <v>12</v>
      </c>
      <c r="O162" s="465"/>
      <c r="P162" s="651"/>
      <c r="Q162" s="651"/>
      <c r="R162" s="468"/>
      <c r="S162" s="653">
        <v>2</v>
      </c>
      <c r="T162" s="461" t="s">
        <v>12</v>
      </c>
      <c r="U162" s="371"/>
      <c r="V162" s="9"/>
      <c r="W162" s="452">
        <v>43</v>
      </c>
      <c r="X162" s="658" t="s">
        <v>374</v>
      </c>
      <c r="Y162" s="585">
        <v>43</v>
      </c>
      <c r="Z162" s="760" t="str">
        <f>VLOOKUP(Y162,W710:X720,2,TRUE)</f>
        <v xml:space="preserve">أ/ الاتجاه المبالغ في تقدير أهمية العوامل الاقتصادية وهي ترى ان العوامل الاقتصادية تحدد السلوك الاجرامي كما ونوعا ...ب/ الاتجاه المقلل من أهمية العوامل الاقتصادية وهي ترى ان تلك العومل انما هي عوامل مساعدة فقط....ج/ الاتجاه الصحيح في تقدير دور العوامل الاقتصادية: يتوسط أغلب الباحثين في علم الإجرام بين الاتجاهين السابقين. فيجعلون للعوامل الاقتصادية في تفسير السلوك الإجرامي دوراً لا إفراط فيه ولا تفريط. ويرون أن لها أهمية كبيرة في الدفع إلى الجريمة، بمعنى أنها لا يمكن أن تنفرد دون غيرها بتفسير كافة الجرائم. فالإجرام تفسره عوامل متعددة تتضافر لإنتاج السلوك الإجرامي. </v>
      </c>
      <c r="AA162" s="761"/>
      <c r="AB162" s="102"/>
      <c r="AC162" s="272"/>
    </row>
    <row r="163" spans="1:29" ht="12.95" customHeight="1">
      <c r="A163" s="267"/>
      <c r="B163" s="380"/>
      <c r="C163" s="410">
        <v>4</v>
      </c>
      <c r="D163" s="306" t="s">
        <v>365</v>
      </c>
      <c r="E163" s="617"/>
      <c r="F163" s="440"/>
      <c r="G163" s="440"/>
      <c r="H163" s="468"/>
      <c r="I163" s="403">
        <v>4</v>
      </c>
      <c r="J163" s="430" t="s">
        <v>381</v>
      </c>
      <c r="K163" s="371"/>
      <c r="L163" s="373"/>
      <c r="M163" s="458"/>
      <c r="N163" s="669"/>
      <c r="O163" s="465"/>
      <c r="P163" s="651"/>
      <c r="Q163" s="651"/>
      <c r="R163" s="468"/>
      <c r="S163" s="653"/>
      <c r="T163" s="461"/>
      <c r="U163" s="371"/>
      <c r="V163" s="9"/>
      <c r="W163" s="453"/>
      <c r="X163" s="659"/>
      <c r="Y163" s="586"/>
      <c r="Z163" s="762"/>
      <c r="AA163" s="763"/>
      <c r="AB163" s="102"/>
      <c r="AC163" s="272"/>
    </row>
    <row r="164" spans="1:29" ht="12.95" customHeight="1">
      <c r="A164" s="267"/>
      <c r="B164" s="380">
        <f>IF(F159=3,1,0)</f>
        <v>0</v>
      </c>
      <c r="C164" s="592" t="s">
        <v>1</v>
      </c>
      <c r="D164" s="593"/>
      <c r="E164" s="466"/>
      <c r="F164" s="440"/>
      <c r="G164" s="440"/>
      <c r="H164" s="469"/>
      <c r="I164" s="137"/>
      <c r="J164" s="409" t="s">
        <v>2</v>
      </c>
      <c r="K164" s="371">
        <f>IF(G159=4,1,0)</f>
        <v>0</v>
      </c>
      <c r="L164" s="373">
        <f>IF(P159=2,1,0)</f>
        <v>0</v>
      </c>
      <c r="M164" s="143"/>
      <c r="N164" s="263" t="s">
        <v>31</v>
      </c>
      <c r="O164" s="466"/>
      <c r="P164" s="652"/>
      <c r="Q164" s="652"/>
      <c r="R164" s="469"/>
      <c r="S164" s="137"/>
      <c r="T164" s="264" t="s">
        <v>20</v>
      </c>
      <c r="U164" s="371">
        <f>IF(Q159=1,1,0)</f>
        <v>0</v>
      </c>
      <c r="V164" s="9"/>
      <c r="W164" s="454"/>
      <c r="X164" s="660"/>
      <c r="Y164" s="586"/>
      <c r="Z164" s="762"/>
      <c r="AA164" s="763"/>
      <c r="AB164" s="102"/>
      <c r="AC164" s="272"/>
    </row>
    <row r="165" spans="1:29" ht="65.099999999999994" customHeight="1">
      <c r="A165" s="267"/>
      <c r="B165" s="380"/>
      <c r="C165" s="766" t="s">
        <v>384</v>
      </c>
      <c r="D165" s="439"/>
      <c r="E165" s="439"/>
      <c r="F165" s="440"/>
      <c r="G165" s="440"/>
      <c r="H165" s="462" t="s">
        <v>594</v>
      </c>
      <c r="I165" s="462"/>
      <c r="J165" s="740"/>
      <c r="K165" s="371"/>
      <c r="L165" s="373"/>
      <c r="M165" s="525" t="s">
        <v>370</v>
      </c>
      <c r="N165" s="439"/>
      <c r="O165" s="767"/>
      <c r="P165" s="650"/>
      <c r="Q165" s="650"/>
      <c r="R165" s="653" t="s">
        <v>373</v>
      </c>
      <c r="S165" s="460"/>
      <c r="T165" s="526"/>
      <c r="U165" s="371"/>
      <c r="V165" s="9"/>
      <c r="W165" s="13">
        <v>44</v>
      </c>
      <c r="X165" s="307" t="s">
        <v>368</v>
      </c>
      <c r="Y165" s="586"/>
      <c r="Z165" s="762"/>
      <c r="AA165" s="763"/>
      <c r="AB165" s="102"/>
      <c r="AC165" s="272"/>
    </row>
    <row r="166" spans="1:29" ht="12.95" customHeight="1">
      <c r="A166" s="267"/>
      <c r="B166" s="380"/>
      <c r="C166" s="410">
        <v>1</v>
      </c>
      <c r="D166" s="309" t="s">
        <v>385</v>
      </c>
      <c r="E166" s="464" t="s">
        <v>51</v>
      </c>
      <c r="F166" s="478"/>
      <c r="G166" s="479"/>
      <c r="H166" s="467" t="s">
        <v>51</v>
      </c>
      <c r="I166" s="1">
        <v>1</v>
      </c>
      <c r="J166" s="430" t="s">
        <v>366</v>
      </c>
      <c r="K166" s="371"/>
      <c r="L166" s="373"/>
      <c r="M166" s="458">
        <v>1</v>
      </c>
      <c r="N166" s="654" t="s">
        <v>11</v>
      </c>
      <c r="O166" s="464" t="s">
        <v>51</v>
      </c>
      <c r="P166" s="651"/>
      <c r="Q166" s="651"/>
      <c r="R166" s="467" t="s">
        <v>51</v>
      </c>
      <c r="S166" s="653">
        <v>1</v>
      </c>
      <c r="T166" s="471" t="s">
        <v>11</v>
      </c>
      <c r="U166" s="371"/>
      <c r="V166" s="9"/>
      <c r="W166" s="452">
        <v>45</v>
      </c>
      <c r="X166" s="768" t="s">
        <v>376</v>
      </c>
      <c r="Y166" s="586"/>
      <c r="Z166" s="762"/>
      <c r="AA166" s="763"/>
      <c r="AB166" s="102"/>
      <c r="AC166" s="272"/>
    </row>
    <row r="167" spans="1:29" ht="12.95" customHeight="1">
      <c r="A167" s="267"/>
      <c r="B167" s="380"/>
      <c r="C167" s="410">
        <v>2</v>
      </c>
      <c r="D167" s="306" t="s">
        <v>386</v>
      </c>
      <c r="E167" s="465"/>
      <c r="F167" s="478"/>
      <c r="G167" s="479"/>
      <c r="H167" s="468"/>
      <c r="I167" s="1">
        <v>2</v>
      </c>
      <c r="J167" s="430" t="s">
        <v>364</v>
      </c>
      <c r="K167" s="371"/>
      <c r="L167" s="373"/>
      <c r="M167" s="458"/>
      <c r="N167" s="654"/>
      <c r="O167" s="465"/>
      <c r="P167" s="651"/>
      <c r="Q167" s="651"/>
      <c r="R167" s="468"/>
      <c r="S167" s="653"/>
      <c r="T167" s="471"/>
      <c r="U167" s="371"/>
      <c r="V167" s="9"/>
      <c r="W167" s="453"/>
      <c r="X167" s="769"/>
      <c r="Y167" s="586"/>
      <c r="Z167" s="762"/>
      <c r="AA167" s="763"/>
      <c r="AB167" s="102"/>
      <c r="AC167" s="272"/>
    </row>
    <row r="168" spans="1:29" ht="12.95" customHeight="1">
      <c r="A168" s="267"/>
      <c r="B168" s="380"/>
      <c r="C168" s="410">
        <v>3</v>
      </c>
      <c r="D168" s="431" t="s">
        <v>387</v>
      </c>
      <c r="E168" s="465"/>
      <c r="F168" s="478"/>
      <c r="G168" s="479"/>
      <c r="H168" s="468"/>
      <c r="I168" s="1">
        <v>3</v>
      </c>
      <c r="J168" s="430" t="s">
        <v>363</v>
      </c>
      <c r="K168" s="371"/>
      <c r="L168" s="373"/>
      <c r="M168" s="458">
        <v>2</v>
      </c>
      <c r="N168" s="669" t="s">
        <v>12</v>
      </c>
      <c r="O168" s="465"/>
      <c r="P168" s="651"/>
      <c r="Q168" s="651"/>
      <c r="R168" s="468"/>
      <c r="S168" s="653">
        <v>2</v>
      </c>
      <c r="T168" s="461" t="s">
        <v>12</v>
      </c>
      <c r="U168" s="371"/>
      <c r="V168" s="9"/>
      <c r="W168" s="453"/>
      <c r="X168" s="769"/>
      <c r="Y168" s="586"/>
      <c r="Z168" s="762"/>
      <c r="AA168" s="763"/>
      <c r="AB168" s="102"/>
      <c r="AC168" s="272"/>
    </row>
    <row r="169" spans="1:29" ht="12.95" customHeight="1">
      <c r="A169" s="267"/>
      <c r="B169" s="380"/>
      <c r="C169" s="410">
        <v>4</v>
      </c>
      <c r="D169" s="310" t="s">
        <v>388</v>
      </c>
      <c r="E169" s="465"/>
      <c r="F169" s="478"/>
      <c r="G169" s="479"/>
      <c r="H169" s="468"/>
      <c r="I169" s="1">
        <v>4</v>
      </c>
      <c r="J169" s="430" t="s">
        <v>365</v>
      </c>
      <c r="K169" s="371"/>
      <c r="L169" s="373">
        <f>IF(P165=1,1,0)</f>
        <v>0</v>
      </c>
      <c r="M169" s="458">
        <v>4</v>
      </c>
      <c r="N169" s="669"/>
      <c r="O169" s="465"/>
      <c r="P169" s="651"/>
      <c r="Q169" s="651"/>
      <c r="R169" s="468"/>
      <c r="S169" s="653">
        <v>4</v>
      </c>
      <c r="T169" s="461"/>
      <c r="U169" s="371">
        <f>IF(Q165=1,1,0)</f>
        <v>0</v>
      </c>
      <c r="V169" s="9"/>
      <c r="W169" s="454"/>
      <c r="X169" s="770"/>
      <c r="Y169" s="586"/>
      <c r="Z169" s="762"/>
      <c r="AA169" s="763"/>
      <c r="AB169" s="102"/>
      <c r="AC169" s="272"/>
    </row>
    <row r="170" spans="1:29" ht="12.95" customHeight="1">
      <c r="A170" s="267"/>
      <c r="B170" s="380">
        <f>IF(F165=1,1,0)</f>
        <v>0</v>
      </c>
      <c r="C170" s="411"/>
      <c r="D170" s="404" t="s">
        <v>27</v>
      </c>
      <c r="E170" s="466"/>
      <c r="F170" s="478"/>
      <c r="G170" s="479"/>
      <c r="H170" s="469"/>
      <c r="I170" s="137"/>
      <c r="J170" s="409" t="s">
        <v>21</v>
      </c>
      <c r="K170" s="371">
        <f>IF(G165=3,1,0)</f>
        <v>0</v>
      </c>
      <c r="L170" s="373"/>
      <c r="M170" s="143"/>
      <c r="N170" s="263" t="s">
        <v>30</v>
      </c>
      <c r="O170" s="466"/>
      <c r="P170" s="652"/>
      <c r="Q170" s="652"/>
      <c r="R170" s="469"/>
      <c r="S170" s="137"/>
      <c r="T170" s="264" t="s">
        <v>53</v>
      </c>
      <c r="U170" s="371"/>
      <c r="V170" s="9"/>
      <c r="W170" s="517">
        <v>46</v>
      </c>
      <c r="X170" s="519" t="s">
        <v>383</v>
      </c>
      <c r="Y170" s="586"/>
      <c r="Z170" s="762"/>
      <c r="AA170" s="763"/>
      <c r="AB170" s="102"/>
      <c r="AC170" s="272"/>
    </row>
    <row r="171" spans="1:29" ht="65.099999999999994" customHeight="1">
      <c r="A171" s="267"/>
      <c r="B171" s="380"/>
      <c r="C171" s="657" t="s">
        <v>397</v>
      </c>
      <c r="D171" s="545"/>
      <c r="E171" s="545"/>
      <c r="F171" s="440"/>
      <c r="G171" s="440"/>
      <c r="H171" s="667" t="s">
        <v>401</v>
      </c>
      <c r="I171" s="667"/>
      <c r="J171" s="668"/>
      <c r="K171" s="371"/>
      <c r="L171" s="373"/>
      <c r="M171" s="458" t="s">
        <v>595</v>
      </c>
      <c r="N171" s="545"/>
      <c r="O171" s="649"/>
      <c r="P171" s="650"/>
      <c r="Q171" s="650"/>
      <c r="R171" s="559" t="s">
        <v>396</v>
      </c>
      <c r="S171" s="462"/>
      <c r="T171" s="463"/>
      <c r="U171" s="371"/>
      <c r="V171" s="9"/>
      <c r="W171" s="518"/>
      <c r="X171" s="520"/>
      <c r="Y171" s="586"/>
      <c r="Z171" s="762"/>
      <c r="AA171" s="763"/>
      <c r="AB171" s="102"/>
      <c r="AC171" s="272"/>
    </row>
    <row r="172" spans="1:29" ht="12.95" customHeight="1">
      <c r="A172" s="267"/>
      <c r="B172" s="380"/>
      <c r="C172" s="410">
        <v>1</v>
      </c>
      <c r="D172" s="306" t="s">
        <v>399</v>
      </c>
      <c r="E172" s="464" t="s">
        <v>51</v>
      </c>
      <c r="F172" s="478"/>
      <c r="G172" s="479"/>
      <c r="H172" s="467" t="s">
        <v>51</v>
      </c>
      <c r="I172" s="1">
        <v>1</v>
      </c>
      <c r="J172" s="430" t="s">
        <v>405</v>
      </c>
      <c r="K172" s="371"/>
      <c r="L172" s="373"/>
      <c r="M172" s="458">
        <v>1</v>
      </c>
      <c r="N172" s="654" t="s">
        <v>11</v>
      </c>
      <c r="O172" s="464" t="s">
        <v>51</v>
      </c>
      <c r="P172" s="651"/>
      <c r="Q172" s="651"/>
      <c r="R172" s="467" t="s">
        <v>51</v>
      </c>
      <c r="S172" s="653">
        <v>1</v>
      </c>
      <c r="T172" s="471" t="s">
        <v>11</v>
      </c>
      <c r="U172" s="371"/>
      <c r="V172" s="9"/>
      <c r="W172" s="452">
        <v>47</v>
      </c>
      <c r="X172" s="771" t="s">
        <v>390</v>
      </c>
      <c r="Y172" s="586"/>
      <c r="Z172" s="762"/>
      <c r="AA172" s="763"/>
      <c r="AB172" s="102"/>
      <c r="AC172" s="272"/>
    </row>
    <row r="173" spans="1:29" ht="12.95" customHeight="1">
      <c r="A173" s="267"/>
      <c r="B173" s="380"/>
      <c r="C173" s="410">
        <v>2</v>
      </c>
      <c r="D173" s="306" t="s">
        <v>398</v>
      </c>
      <c r="E173" s="465"/>
      <c r="F173" s="478"/>
      <c r="G173" s="479"/>
      <c r="H173" s="468"/>
      <c r="I173" s="1">
        <v>2</v>
      </c>
      <c r="J173" s="430" t="s">
        <v>404</v>
      </c>
      <c r="K173" s="371"/>
      <c r="L173" s="373"/>
      <c r="M173" s="458"/>
      <c r="N173" s="654"/>
      <c r="O173" s="465"/>
      <c r="P173" s="651"/>
      <c r="Q173" s="651"/>
      <c r="R173" s="468"/>
      <c r="S173" s="653"/>
      <c r="T173" s="471"/>
      <c r="U173" s="371"/>
      <c r="V173" s="9"/>
      <c r="W173" s="453"/>
      <c r="X173" s="541"/>
      <c r="Y173" s="586"/>
      <c r="Z173" s="762"/>
      <c r="AA173" s="763"/>
      <c r="AB173" s="102"/>
      <c r="AC173" s="272"/>
    </row>
    <row r="174" spans="1:29" ht="12.95" customHeight="1">
      <c r="A174" s="267"/>
      <c r="B174" s="380"/>
      <c r="C174" s="410">
        <v>3</v>
      </c>
      <c r="D174" s="306" t="s">
        <v>57</v>
      </c>
      <c r="E174" s="465"/>
      <c r="F174" s="478"/>
      <c r="G174" s="479"/>
      <c r="H174" s="468"/>
      <c r="I174" s="1">
        <v>3</v>
      </c>
      <c r="J174" s="430" t="s">
        <v>403</v>
      </c>
      <c r="K174" s="371"/>
      <c r="L174" s="373"/>
      <c r="M174" s="458">
        <v>2</v>
      </c>
      <c r="N174" s="669" t="s">
        <v>12</v>
      </c>
      <c r="O174" s="465"/>
      <c r="P174" s="651"/>
      <c r="Q174" s="651"/>
      <c r="R174" s="468"/>
      <c r="S174" s="653">
        <v>2</v>
      </c>
      <c r="T174" s="461" t="s">
        <v>12</v>
      </c>
      <c r="U174" s="371"/>
      <c r="V174" s="9"/>
      <c r="W174" s="454"/>
      <c r="X174" s="542"/>
      <c r="Y174" s="586"/>
      <c r="Z174" s="762"/>
      <c r="AA174" s="763"/>
      <c r="AB174" s="102"/>
      <c r="AC174" s="272"/>
    </row>
    <row r="175" spans="1:29" ht="12.95" customHeight="1">
      <c r="A175" s="267"/>
      <c r="B175" s="380"/>
      <c r="C175" s="410">
        <v>4</v>
      </c>
      <c r="D175" s="306" t="s">
        <v>400</v>
      </c>
      <c r="E175" s="465"/>
      <c r="F175" s="478"/>
      <c r="G175" s="479"/>
      <c r="H175" s="468"/>
      <c r="I175" s="1">
        <v>4</v>
      </c>
      <c r="J175" s="430" t="s">
        <v>402</v>
      </c>
      <c r="K175" s="371"/>
      <c r="L175" s="373"/>
      <c r="M175" s="458"/>
      <c r="N175" s="669"/>
      <c r="O175" s="465"/>
      <c r="P175" s="651"/>
      <c r="Q175" s="651"/>
      <c r="R175" s="468"/>
      <c r="S175" s="653"/>
      <c r="T175" s="461"/>
      <c r="U175" s="371"/>
      <c r="V175" s="9"/>
      <c r="W175" s="546">
        <v>48</v>
      </c>
      <c r="X175" s="548" t="s">
        <v>394</v>
      </c>
      <c r="Y175" s="586"/>
      <c r="Z175" s="762"/>
      <c r="AA175" s="763"/>
      <c r="AB175" s="102"/>
      <c r="AC175" s="272"/>
    </row>
    <row r="176" spans="1:29" ht="12.95" customHeight="1">
      <c r="A176" s="267"/>
      <c r="B176" s="380">
        <f>IF(F171=2,1,0)</f>
        <v>0</v>
      </c>
      <c r="C176" s="411"/>
      <c r="D176" s="404" t="s">
        <v>16</v>
      </c>
      <c r="E176" s="466"/>
      <c r="F176" s="478"/>
      <c r="G176" s="479"/>
      <c r="H176" s="469"/>
      <c r="I176" s="137"/>
      <c r="J176" s="409" t="s">
        <v>17</v>
      </c>
      <c r="K176" s="374">
        <f>IF(G171=4,1,0)</f>
        <v>0</v>
      </c>
      <c r="L176" s="373">
        <f>IF(P171=1,1,0)</f>
        <v>0</v>
      </c>
      <c r="M176" s="143"/>
      <c r="N176" s="263" t="s">
        <v>29</v>
      </c>
      <c r="O176" s="466"/>
      <c r="P176" s="652"/>
      <c r="Q176" s="652"/>
      <c r="R176" s="469"/>
      <c r="S176" s="137"/>
      <c r="T176" s="264" t="s">
        <v>52</v>
      </c>
      <c r="U176" s="371">
        <f>IF(Q171=2,1,0)</f>
        <v>0</v>
      </c>
      <c r="V176" s="9"/>
      <c r="W176" s="547"/>
      <c r="X176" s="549"/>
      <c r="Y176" s="586"/>
      <c r="Z176" s="762"/>
      <c r="AA176" s="763"/>
      <c r="AB176" s="102"/>
      <c r="AC176" s="272"/>
    </row>
    <row r="177" spans="1:29" ht="65.099999999999994" customHeight="1">
      <c r="A177" s="267"/>
      <c r="B177" s="380"/>
      <c r="C177" s="438" t="s">
        <v>407</v>
      </c>
      <c r="D177" s="439"/>
      <c r="E177" s="439"/>
      <c r="F177" s="440"/>
      <c r="G177" s="440"/>
      <c r="H177" s="442" t="s">
        <v>412</v>
      </c>
      <c r="I177" s="442"/>
      <c r="J177" s="443"/>
      <c r="K177" s="371"/>
      <c r="L177" s="373"/>
      <c r="M177" s="444" t="s">
        <v>406</v>
      </c>
      <c r="N177" s="445"/>
      <c r="O177" s="734"/>
      <c r="P177" s="650"/>
      <c r="Q177" s="650"/>
      <c r="R177" s="670" t="s">
        <v>596</v>
      </c>
      <c r="S177" s="510"/>
      <c r="T177" s="511"/>
      <c r="U177" s="371"/>
      <c r="V177" s="9"/>
      <c r="W177" s="259">
        <v>49</v>
      </c>
      <c r="X177" s="235" t="s">
        <v>392</v>
      </c>
      <c r="Y177" s="586"/>
      <c r="Z177" s="762"/>
      <c r="AA177" s="763"/>
      <c r="AB177" s="102"/>
      <c r="AC177" s="272"/>
    </row>
    <row r="178" spans="1:29" ht="12.95" customHeight="1">
      <c r="A178" s="267"/>
      <c r="B178" s="380"/>
      <c r="C178" s="410">
        <v>1</v>
      </c>
      <c r="D178" s="306" t="s">
        <v>411</v>
      </c>
      <c r="E178" s="527" t="s">
        <v>51</v>
      </c>
      <c r="F178" s="478"/>
      <c r="G178" s="479"/>
      <c r="H178" s="467" t="s">
        <v>51</v>
      </c>
      <c r="I178" s="1">
        <v>1</v>
      </c>
      <c r="J178" s="430" t="s">
        <v>413</v>
      </c>
      <c r="K178" s="371"/>
      <c r="L178" s="373"/>
      <c r="M178" s="458">
        <v>1</v>
      </c>
      <c r="N178" s="654" t="s">
        <v>11</v>
      </c>
      <c r="O178" s="464" t="s">
        <v>51</v>
      </c>
      <c r="P178" s="651"/>
      <c r="Q178" s="651"/>
      <c r="R178" s="467" t="s">
        <v>51</v>
      </c>
      <c r="S178" s="653">
        <v>1</v>
      </c>
      <c r="T178" s="471" t="s">
        <v>11</v>
      </c>
      <c r="U178" s="371"/>
      <c r="V178" s="9"/>
      <c r="W178" s="637"/>
      <c r="X178" s="772"/>
      <c r="Y178" s="586"/>
      <c r="Z178" s="762"/>
      <c r="AA178" s="763"/>
      <c r="AB178" s="102"/>
      <c r="AC178" s="272"/>
    </row>
    <row r="179" spans="1:29" ht="12.95" customHeight="1">
      <c r="A179" s="267"/>
      <c r="B179" s="380"/>
      <c r="C179" s="410">
        <v>2</v>
      </c>
      <c r="D179" s="306" t="s">
        <v>410</v>
      </c>
      <c r="E179" s="528"/>
      <c r="F179" s="478"/>
      <c r="G179" s="479"/>
      <c r="H179" s="468"/>
      <c r="I179" s="1">
        <v>2</v>
      </c>
      <c r="J179" s="430" t="s">
        <v>414</v>
      </c>
      <c r="K179" s="371"/>
      <c r="L179" s="373"/>
      <c r="M179" s="458"/>
      <c r="N179" s="654"/>
      <c r="O179" s="465"/>
      <c r="P179" s="651"/>
      <c r="Q179" s="651"/>
      <c r="R179" s="468"/>
      <c r="S179" s="653"/>
      <c r="T179" s="471"/>
      <c r="U179" s="371"/>
      <c r="V179" s="9"/>
      <c r="W179" s="535"/>
      <c r="X179" s="773"/>
      <c r="Y179" s="586"/>
      <c r="Z179" s="762"/>
      <c r="AA179" s="763"/>
      <c r="AB179" s="102"/>
      <c r="AC179" s="272"/>
    </row>
    <row r="180" spans="1:29" ht="12.95" customHeight="1">
      <c r="A180" s="267"/>
      <c r="B180" s="380"/>
      <c r="C180" s="410">
        <v>3</v>
      </c>
      <c r="D180" s="306" t="s">
        <v>408</v>
      </c>
      <c r="E180" s="528"/>
      <c r="F180" s="478"/>
      <c r="G180" s="479"/>
      <c r="H180" s="468"/>
      <c r="I180" s="1">
        <v>3</v>
      </c>
      <c r="J180" s="430" t="s">
        <v>415</v>
      </c>
      <c r="K180" s="371"/>
      <c r="L180" s="373"/>
      <c r="M180" s="458">
        <v>2</v>
      </c>
      <c r="N180" s="669" t="s">
        <v>12</v>
      </c>
      <c r="O180" s="465"/>
      <c r="P180" s="651"/>
      <c r="Q180" s="651"/>
      <c r="R180" s="468"/>
      <c r="S180" s="653">
        <v>2</v>
      </c>
      <c r="T180" s="461" t="s">
        <v>12</v>
      </c>
      <c r="U180" s="371"/>
      <c r="V180" s="9"/>
      <c r="W180" s="535"/>
      <c r="X180" s="773"/>
      <c r="Y180" s="586"/>
      <c r="Z180" s="762"/>
      <c r="AA180" s="763"/>
      <c r="AB180" s="102"/>
      <c r="AC180" s="272"/>
    </row>
    <row r="181" spans="1:29" ht="12.95" customHeight="1">
      <c r="A181" s="267"/>
      <c r="B181" s="380"/>
      <c r="C181" s="410">
        <v>4</v>
      </c>
      <c r="D181" s="306" t="s">
        <v>409</v>
      </c>
      <c r="E181" s="528"/>
      <c r="F181" s="478"/>
      <c r="G181" s="479"/>
      <c r="H181" s="468"/>
      <c r="I181" s="1">
        <v>4</v>
      </c>
      <c r="J181" s="430" t="s">
        <v>416</v>
      </c>
      <c r="K181" s="371"/>
      <c r="L181" s="373"/>
      <c r="M181" s="458"/>
      <c r="N181" s="669"/>
      <c r="O181" s="465"/>
      <c r="P181" s="651"/>
      <c r="Q181" s="651"/>
      <c r="R181" s="468"/>
      <c r="S181" s="653"/>
      <c r="T181" s="461"/>
      <c r="U181" s="371"/>
      <c r="V181" s="9"/>
      <c r="W181" s="535"/>
      <c r="X181" s="773"/>
      <c r="Y181" s="586"/>
      <c r="Z181" s="762"/>
      <c r="AA181" s="763"/>
      <c r="AB181" s="102"/>
      <c r="AC181" s="272"/>
    </row>
    <row r="182" spans="1:29" ht="12.95" customHeight="1">
      <c r="A182" s="267"/>
      <c r="B182" s="380">
        <f>IF(F177=3,1,0)</f>
        <v>0</v>
      </c>
      <c r="C182" s="411"/>
      <c r="D182" s="404" t="s">
        <v>18</v>
      </c>
      <c r="E182" s="529"/>
      <c r="F182" s="478"/>
      <c r="G182" s="479"/>
      <c r="H182" s="469"/>
      <c r="I182" s="137"/>
      <c r="J182" s="409" t="s">
        <v>28</v>
      </c>
      <c r="K182" s="374">
        <f>IF(G177=1,1,0)</f>
        <v>0</v>
      </c>
      <c r="L182" s="373">
        <f>IF(P177=1,1,0)</f>
        <v>0</v>
      </c>
      <c r="M182" s="143"/>
      <c r="N182" s="263" t="s">
        <v>18</v>
      </c>
      <c r="O182" s="466"/>
      <c r="P182" s="652"/>
      <c r="Q182" s="652"/>
      <c r="R182" s="469"/>
      <c r="S182" s="137"/>
      <c r="T182" s="264" t="s">
        <v>19</v>
      </c>
      <c r="U182" s="371">
        <f>IF(Q177=2,1,0)</f>
        <v>0</v>
      </c>
      <c r="V182" s="9"/>
      <c r="W182" s="535"/>
      <c r="X182" s="773"/>
      <c r="Y182" s="586"/>
      <c r="Z182" s="762"/>
      <c r="AA182" s="763"/>
      <c r="AB182" s="102"/>
      <c r="AC182" s="272"/>
    </row>
    <row r="183" spans="1:29" ht="50.1" customHeight="1">
      <c r="A183" s="267"/>
      <c r="B183" s="380"/>
      <c r="C183" s="438" t="s">
        <v>417</v>
      </c>
      <c r="D183" s="439"/>
      <c r="E183" s="439"/>
      <c r="F183" s="440"/>
      <c r="G183" s="440"/>
      <c r="H183" s="460" t="s">
        <v>426</v>
      </c>
      <c r="I183" s="460"/>
      <c r="J183" s="681"/>
      <c r="K183" s="371"/>
      <c r="L183" s="373"/>
      <c r="M183" s="458" t="s">
        <v>427</v>
      </c>
      <c r="N183" s="545"/>
      <c r="O183" s="649"/>
      <c r="P183" s="650"/>
      <c r="Q183" s="650"/>
      <c r="R183" s="670" t="s">
        <v>597</v>
      </c>
      <c r="S183" s="510"/>
      <c r="T183" s="511"/>
      <c r="U183" s="371"/>
      <c r="V183" s="9"/>
      <c r="W183" s="535"/>
      <c r="X183" s="773"/>
      <c r="Y183" s="586"/>
      <c r="Z183" s="762"/>
      <c r="AA183" s="763"/>
      <c r="AB183" s="102"/>
      <c r="AC183" s="272"/>
    </row>
    <row r="184" spans="1:29" ht="12.95" customHeight="1">
      <c r="A184" s="267"/>
      <c r="B184" s="380"/>
      <c r="C184" s="410">
        <v>1</v>
      </c>
      <c r="D184" s="306" t="s">
        <v>419</v>
      </c>
      <c r="E184" s="464" t="s">
        <v>51</v>
      </c>
      <c r="F184" s="478"/>
      <c r="G184" s="479"/>
      <c r="H184" s="467" t="s">
        <v>51</v>
      </c>
      <c r="I184" s="1">
        <v>1</v>
      </c>
      <c r="J184" s="430" t="s">
        <v>425</v>
      </c>
      <c r="K184" s="371"/>
      <c r="L184" s="373"/>
      <c r="M184" s="257">
        <v>1</v>
      </c>
      <c r="N184" s="654" t="s">
        <v>11</v>
      </c>
      <c r="O184" s="464" t="s">
        <v>51</v>
      </c>
      <c r="P184" s="651"/>
      <c r="Q184" s="651"/>
      <c r="R184" s="467" t="s">
        <v>51</v>
      </c>
      <c r="S184" s="653">
        <v>1</v>
      </c>
      <c r="T184" s="471" t="s">
        <v>11</v>
      </c>
      <c r="U184" s="371"/>
      <c r="V184" s="9"/>
      <c r="W184" s="535"/>
      <c r="X184" s="773"/>
      <c r="Y184" s="586"/>
      <c r="Z184" s="762"/>
      <c r="AA184" s="763"/>
      <c r="AB184" s="102"/>
      <c r="AC184" s="272"/>
    </row>
    <row r="185" spans="1:29" ht="12.95" customHeight="1">
      <c r="A185" s="267"/>
      <c r="B185" s="380"/>
      <c r="C185" s="410">
        <v>2</v>
      </c>
      <c r="D185" s="306" t="s">
        <v>418</v>
      </c>
      <c r="E185" s="465"/>
      <c r="F185" s="478"/>
      <c r="G185" s="479"/>
      <c r="H185" s="468"/>
      <c r="I185" s="1">
        <v>2</v>
      </c>
      <c r="J185" s="430" t="s">
        <v>424</v>
      </c>
      <c r="K185" s="371"/>
      <c r="L185" s="373"/>
      <c r="M185" s="257">
        <v>2</v>
      </c>
      <c r="N185" s="654"/>
      <c r="O185" s="465"/>
      <c r="P185" s="651"/>
      <c r="Q185" s="651"/>
      <c r="R185" s="468"/>
      <c r="S185" s="653"/>
      <c r="T185" s="471"/>
      <c r="U185" s="371"/>
      <c r="V185" s="9"/>
      <c r="W185" s="535"/>
      <c r="X185" s="773"/>
      <c r="Y185" s="586"/>
      <c r="Z185" s="762"/>
      <c r="AA185" s="763"/>
      <c r="AB185" s="102"/>
      <c r="AC185" s="272"/>
    </row>
    <row r="186" spans="1:29" ht="12.95" customHeight="1">
      <c r="A186" s="267"/>
      <c r="B186" s="380"/>
      <c r="C186" s="410">
        <v>3</v>
      </c>
      <c r="D186" s="306" t="s">
        <v>420</v>
      </c>
      <c r="E186" s="465"/>
      <c r="F186" s="478"/>
      <c r="G186" s="479"/>
      <c r="H186" s="468"/>
      <c r="I186" s="1">
        <v>3</v>
      </c>
      <c r="J186" s="430" t="s">
        <v>423</v>
      </c>
      <c r="K186" s="371"/>
      <c r="L186" s="373"/>
      <c r="M186" s="257">
        <v>2</v>
      </c>
      <c r="N186" s="669" t="s">
        <v>12</v>
      </c>
      <c r="O186" s="465"/>
      <c r="P186" s="651"/>
      <c r="Q186" s="651"/>
      <c r="R186" s="468"/>
      <c r="S186" s="653">
        <v>2</v>
      </c>
      <c r="T186" s="461" t="s">
        <v>12</v>
      </c>
      <c r="U186" s="371"/>
      <c r="V186" s="9"/>
      <c r="W186" s="535"/>
      <c r="X186" s="773"/>
      <c r="Y186" s="586"/>
      <c r="Z186" s="762"/>
      <c r="AA186" s="763"/>
      <c r="AB186" s="102"/>
      <c r="AC186" s="272"/>
    </row>
    <row r="187" spans="1:29" ht="12.95" customHeight="1">
      <c r="A187" s="267"/>
      <c r="B187" s="380">
        <f>IF(F183=2,1,0)</f>
        <v>0</v>
      </c>
      <c r="C187" s="410">
        <v>4</v>
      </c>
      <c r="D187" s="306" t="s">
        <v>421</v>
      </c>
      <c r="E187" s="465"/>
      <c r="F187" s="478"/>
      <c r="G187" s="479"/>
      <c r="H187" s="468"/>
      <c r="I187" s="1">
        <v>4</v>
      </c>
      <c r="J187" s="430" t="s">
        <v>422</v>
      </c>
      <c r="K187" s="374">
        <f>IF(G183=4,1,0)</f>
        <v>0</v>
      </c>
      <c r="L187" s="373">
        <f>IF(P183=1,1,0)</f>
        <v>0</v>
      </c>
      <c r="M187" s="257">
        <v>4</v>
      </c>
      <c r="N187" s="669"/>
      <c r="O187" s="465"/>
      <c r="P187" s="651"/>
      <c r="Q187" s="651"/>
      <c r="R187" s="468"/>
      <c r="S187" s="653"/>
      <c r="T187" s="705"/>
      <c r="U187" s="371">
        <f>IF(Q183=1,1,0)</f>
        <v>0</v>
      </c>
      <c r="V187" s="9"/>
      <c r="W187" s="535"/>
      <c r="X187" s="773"/>
      <c r="Y187" s="586"/>
      <c r="Z187" s="762"/>
      <c r="AA187" s="763"/>
      <c r="AB187" s="102"/>
      <c r="AC187" s="272"/>
    </row>
    <row r="188" spans="1:29" ht="12.95" customHeight="1">
      <c r="A188" s="267"/>
      <c r="B188" s="380"/>
      <c r="C188" s="420"/>
      <c r="D188" s="26"/>
      <c r="E188" s="466"/>
      <c r="F188" s="478"/>
      <c r="G188" s="479"/>
      <c r="H188" s="469"/>
      <c r="I188" s="140"/>
      <c r="J188" s="421"/>
      <c r="K188" s="371"/>
      <c r="L188" s="373"/>
      <c r="M188" s="27"/>
      <c r="N188" s="28"/>
      <c r="O188" s="466"/>
      <c r="P188" s="652"/>
      <c r="Q188" s="652"/>
      <c r="R188" s="469"/>
      <c r="S188" s="144"/>
      <c r="T188" s="29"/>
      <c r="U188" s="371"/>
      <c r="V188" s="9"/>
      <c r="W188" s="535"/>
      <c r="X188" s="773"/>
      <c r="Y188" s="586"/>
      <c r="Z188" s="762"/>
      <c r="AA188" s="763"/>
      <c r="AB188" s="102"/>
      <c r="AC188" s="272"/>
    </row>
    <row r="189" spans="1:29" ht="20.100000000000001" customHeight="1" thickBot="1">
      <c r="A189" s="267"/>
      <c r="B189" s="380"/>
      <c r="C189" s="422"/>
      <c r="D189" s="695" t="s">
        <v>55</v>
      </c>
      <c r="E189" s="695"/>
      <c r="F189" s="695"/>
      <c r="G189" s="695"/>
      <c r="H189" s="695"/>
      <c r="I189" s="695"/>
      <c r="J189" s="696"/>
      <c r="K189" s="209"/>
      <c r="L189" s="237"/>
      <c r="M189" s="169"/>
      <c r="N189" s="644" t="s">
        <v>55</v>
      </c>
      <c r="O189" s="644"/>
      <c r="P189" s="644"/>
      <c r="Q189" s="644"/>
      <c r="R189" s="644"/>
      <c r="S189" s="644"/>
      <c r="T189" s="645"/>
      <c r="U189" s="209"/>
      <c r="V189" s="84"/>
      <c r="W189" s="774"/>
      <c r="X189" s="775"/>
      <c r="Y189" s="587"/>
      <c r="Z189" s="764"/>
      <c r="AA189" s="765"/>
      <c r="AB189" s="102"/>
      <c r="AC189" s="272"/>
    </row>
    <row r="190" spans="1:29" ht="20.100000000000001" customHeight="1" thickBot="1">
      <c r="A190" s="267"/>
      <c r="B190" s="72"/>
      <c r="C190" s="73"/>
      <c r="D190" s="790"/>
      <c r="E190" s="790"/>
      <c r="F190" s="791"/>
      <c r="G190" s="791"/>
      <c r="H190" s="77"/>
      <c r="I190" s="73"/>
      <c r="J190" s="73"/>
      <c r="K190" s="792">
        <f>SUM(B187,K187,L187,U187,U182,L182,K182,B182,B176,K176,L176,U176,U169,U164,L164,L169,K170,K164,B164,B170)</f>
        <v>0</v>
      </c>
      <c r="L190" s="792"/>
      <c r="M190" s="76"/>
      <c r="N190" s="790"/>
      <c r="O190" s="790"/>
      <c r="P190" s="791"/>
      <c r="Q190" s="791"/>
      <c r="R190" s="77"/>
      <c r="S190" s="77"/>
      <c r="T190" s="77"/>
      <c r="U190" s="78"/>
      <c r="V190" s="73"/>
      <c r="W190" s="73"/>
      <c r="X190" s="73"/>
      <c r="Y190" s="308"/>
      <c r="Z190" s="73"/>
      <c r="AA190" s="73"/>
      <c r="AB190" s="103"/>
      <c r="AC190" s="272"/>
    </row>
    <row r="191" spans="1:29" ht="9.9499999999999993" customHeight="1">
      <c r="A191" s="267"/>
      <c r="B191" s="277"/>
      <c r="C191" s="267"/>
      <c r="D191" s="267"/>
      <c r="E191" s="267"/>
      <c r="F191" s="267"/>
      <c r="G191" s="267"/>
      <c r="H191" s="267"/>
      <c r="I191" s="267"/>
      <c r="J191" s="267"/>
      <c r="K191" s="267"/>
      <c r="L191" s="267"/>
      <c r="M191" s="267"/>
      <c r="N191" s="267"/>
      <c r="O191" s="267"/>
      <c r="P191" s="267"/>
      <c r="Q191" s="267"/>
      <c r="R191" s="267"/>
      <c r="S191" s="267"/>
      <c r="T191" s="267"/>
      <c r="U191" s="267"/>
      <c r="V191" s="267"/>
      <c r="W191" s="267"/>
      <c r="X191" s="267"/>
      <c r="Y191" s="267"/>
      <c r="Z191" s="267"/>
      <c r="AA191" s="267"/>
      <c r="AB191" s="267"/>
      <c r="AC191" s="272"/>
    </row>
    <row r="192" spans="1:29" ht="9.9499999999999993" customHeight="1">
      <c r="A192" s="267"/>
      <c r="B192" s="277"/>
      <c r="C192" s="267"/>
      <c r="D192" s="267"/>
      <c r="E192" s="267"/>
      <c r="F192" s="267"/>
      <c r="G192" s="267"/>
      <c r="H192" s="267"/>
      <c r="I192" s="267"/>
      <c r="J192" s="267"/>
      <c r="K192" s="267"/>
      <c r="L192" s="267"/>
      <c r="M192" s="267"/>
      <c r="N192" s="267"/>
      <c r="O192" s="267"/>
      <c r="P192" s="267"/>
      <c r="Q192" s="267"/>
      <c r="R192" s="267"/>
      <c r="S192" s="267"/>
      <c r="T192" s="267"/>
      <c r="U192" s="267"/>
      <c r="V192" s="267"/>
      <c r="W192" s="267"/>
      <c r="X192" s="267"/>
      <c r="Y192" s="267"/>
      <c r="Z192" s="267"/>
      <c r="AA192" s="267"/>
      <c r="AB192" s="267"/>
      <c r="AC192" s="272"/>
    </row>
    <row r="193" spans="1:29" ht="3" customHeight="1" thickBot="1">
      <c r="A193" s="267"/>
      <c r="B193" s="277"/>
      <c r="C193" s="267"/>
      <c r="D193" s="267"/>
      <c r="E193" s="267"/>
      <c r="F193" s="267"/>
      <c r="G193" s="267"/>
      <c r="H193" s="267"/>
      <c r="I193" s="267"/>
      <c r="J193" s="267"/>
      <c r="K193" s="267"/>
      <c r="L193" s="267"/>
      <c r="M193" s="267"/>
      <c r="N193" s="267"/>
      <c r="O193" s="267"/>
      <c r="P193" s="267"/>
      <c r="Q193" s="267"/>
      <c r="R193" s="267"/>
      <c r="S193" s="267"/>
      <c r="T193" s="267"/>
      <c r="U193" s="267"/>
      <c r="V193" s="267"/>
      <c r="W193" s="267"/>
      <c r="X193" s="267"/>
      <c r="Y193" s="267"/>
      <c r="Z193" s="267"/>
      <c r="AA193" s="267"/>
      <c r="AB193" s="267"/>
      <c r="AC193" s="272"/>
    </row>
    <row r="194" spans="1:29" ht="0.75" customHeight="1" thickBot="1">
      <c r="A194" s="267"/>
      <c r="B194" s="114"/>
      <c r="C194" s="56"/>
      <c r="D194" s="56"/>
      <c r="E194" s="56"/>
      <c r="F194" s="56"/>
      <c r="G194" s="56"/>
      <c r="H194" s="56"/>
      <c r="I194" s="56"/>
      <c r="J194" s="56"/>
      <c r="K194" s="56"/>
      <c r="L194" s="56"/>
      <c r="M194" s="56"/>
      <c r="N194" s="56"/>
      <c r="O194" s="56"/>
      <c r="P194" s="56"/>
      <c r="Q194" s="56"/>
      <c r="R194" s="56"/>
      <c r="S194" s="56"/>
      <c r="T194" s="56"/>
      <c r="U194" s="56"/>
      <c r="V194" s="53" t="s">
        <v>23</v>
      </c>
      <c r="W194" s="54"/>
      <c r="X194" s="54"/>
      <c r="Y194" s="54"/>
      <c r="Z194" s="55"/>
      <c r="AA194" s="53"/>
      <c r="AB194" s="63"/>
      <c r="AC194" s="272"/>
    </row>
    <row r="195" spans="1:29" ht="15" customHeight="1">
      <c r="A195" s="267"/>
      <c r="B195" s="114"/>
      <c r="C195" s="776" t="s">
        <v>23</v>
      </c>
      <c r="D195" s="776"/>
      <c r="E195" s="776"/>
      <c r="F195" s="776"/>
      <c r="G195" s="776"/>
      <c r="H195" s="778">
        <v>6</v>
      </c>
      <c r="I195" s="778"/>
      <c r="J195" s="778"/>
      <c r="K195" s="117"/>
      <c r="L195" s="780" t="s">
        <v>23</v>
      </c>
      <c r="M195" s="781"/>
      <c r="N195" s="781"/>
      <c r="O195" s="781"/>
      <c r="P195" s="781"/>
      <c r="Q195" s="781"/>
      <c r="R195" s="781"/>
      <c r="S195" s="778">
        <v>6</v>
      </c>
      <c r="T195" s="778"/>
      <c r="U195" s="56"/>
      <c r="V195" s="784" t="s">
        <v>23</v>
      </c>
      <c r="W195" s="785"/>
      <c r="X195" s="785"/>
      <c r="Y195" s="56"/>
      <c r="Z195" s="56"/>
      <c r="AA195" s="788">
        <v>6</v>
      </c>
      <c r="AB195" s="116"/>
      <c r="AC195" s="272"/>
    </row>
    <row r="196" spans="1:29" ht="15" customHeight="1" thickBot="1">
      <c r="A196" s="267"/>
      <c r="B196" s="395"/>
      <c r="C196" s="777"/>
      <c r="D196" s="777"/>
      <c r="E196" s="777"/>
      <c r="F196" s="777"/>
      <c r="G196" s="777"/>
      <c r="H196" s="779"/>
      <c r="I196" s="779"/>
      <c r="J196" s="779"/>
      <c r="K196" s="118"/>
      <c r="L196" s="782"/>
      <c r="M196" s="783"/>
      <c r="N196" s="783"/>
      <c r="O196" s="783"/>
      <c r="P196" s="783"/>
      <c r="Q196" s="783"/>
      <c r="R196" s="783"/>
      <c r="S196" s="688"/>
      <c r="T196" s="688"/>
      <c r="U196" s="57"/>
      <c r="V196" s="786"/>
      <c r="W196" s="787"/>
      <c r="X196" s="787"/>
      <c r="Y196" s="57"/>
      <c r="Z196" s="57"/>
      <c r="AA196" s="789"/>
      <c r="AB196" s="81"/>
      <c r="AC196" s="272"/>
    </row>
    <row r="197" spans="1:29" ht="12" customHeight="1">
      <c r="A197" s="267"/>
      <c r="B197" s="396"/>
      <c r="C197" s="793" t="s">
        <v>434</v>
      </c>
      <c r="D197" s="794"/>
      <c r="E197" s="405"/>
      <c r="F197" s="405"/>
      <c r="G197" s="405"/>
      <c r="H197" s="405"/>
      <c r="I197" s="405"/>
      <c r="J197" s="406" t="s">
        <v>435</v>
      </c>
      <c r="K197" s="110"/>
      <c r="L197" s="244"/>
      <c r="M197" s="552" t="s">
        <v>439</v>
      </c>
      <c r="N197" s="553"/>
      <c r="O197" s="553"/>
      <c r="P197" s="172"/>
      <c r="Q197" s="172"/>
      <c r="R197" s="553" t="s">
        <v>440</v>
      </c>
      <c r="S197" s="553"/>
      <c r="T197" s="554"/>
      <c r="U197" s="35">
        <v>109</v>
      </c>
      <c r="V197" s="42"/>
      <c r="W197" s="689" t="s">
        <v>5</v>
      </c>
      <c r="X197" s="690"/>
      <c r="Y197" s="88"/>
      <c r="Z197" s="727" t="s">
        <v>43</v>
      </c>
      <c r="AA197" s="728"/>
      <c r="AB197" s="108"/>
      <c r="AC197" s="272"/>
    </row>
    <row r="198" spans="1:29" ht="39.950000000000003" customHeight="1">
      <c r="A198" s="267"/>
      <c r="B198" s="396"/>
      <c r="C198" s="733" t="s">
        <v>429</v>
      </c>
      <c r="D198" s="445"/>
      <c r="E198" s="734"/>
      <c r="F198" s="440"/>
      <c r="G198" s="440"/>
      <c r="H198" s="670" t="s">
        <v>443</v>
      </c>
      <c r="I198" s="510"/>
      <c r="J198" s="524"/>
      <c r="K198" s="398"/>
      <c r="L198" s="399"/>
      <c r="M198" s="607" t="s">
        <v>438</v>
      </c>
      <c r="N198" s="608"/>
      <c r="O198" s="608"/>
      <c r="P198" s="440"/>
      <c r="Q198" s="440"/>
      <c r="R198" s="633" t="s">
        <v>505</v>
      </c>
      <c r="S198" s="633"/>
      <c r="T198" s="634"/>
      <c r="U198" s="245"/>
      <c r="V198" s="19"/>
      <c r="W198" s="691"/>
      <c r="X198" s="692"/>
      <c r="Y198" s="89"/>
      <c r="Z198" s="729"/>
      <c r="AA198" s="730"/>
      <c r="AB198" s="108"/>
      <c r="AC198" s="272"/>
    </row>
    <row r="199" spans="1:29" ht="12.95" customHeight="1">
      <c r="A199" s="267"/>
      <c r="B199" s="396"/>
      <c r="C199" s="410">
        <v>1</v>
      </c>
      <c r="D199" s="306" t="s">
        <v>432</v>
      </c>
      <c r="E199" s="616" t="s">
        <v>51</v>
      </c>
      <c r="F199" s="440"/>
      <c r="G199" s="440"/>
      <c r="H199" s="467" t="s">
        <v>51</v>
      </c>
      <c r="I199" s="1">
        <v>1</v>
      </c>
      <c r="J199" s="430" t="s">
        <v>445</v>
      </c>
      <c r="K199" s="398"/>
      <c r="L199" s="399"/>
      <c r="M199" s="610">
        <v>1</v>
      </c>
      <c r="N199" s="618" t="s">
        <v>11</v>
      </c>
      <c r="O199" s="619" t="s">
        <v>51</v>
      </c>
      <c r="P199" s="478"/>
      <c r="Q199" s="440"/>
      <c r="R199" s="527" t="s">
        <v>51</v>
      </c>
      <c r="S199" s="612">
        <v>1</v>
      </c>
      <c r="T199" s="609" t="s">
        <v>11</v>
      </c>
      <c r="U199" s="36"/>
      <c r="V199" s="19"/>
      <c r="W199" s="691"/>
      <c r="X199" s="692"/>
      <c r="Y199" s="89"/>
      <c r="Z199" s="729"/>
      <c r="AA199" s="730"/>
      <c r="AB199" s="108"/>
      <c r="AC199" s="272"/>
    </row>
    <row r="200" spans="1:29" ht="12.95" customHeight="1">
      <c r="A200" s="267"/>
      <c r="B200" s="396"/>
      <c r="C200" s="410">
        <v>2</v>
      </c>
      <c r="D200" s="306" t="s">
        <v>431</v>
      </c>
      <c r="E200" s="617"/>
      <c r="F200" s="440"/>
      <c r="G200" s="440"/>
      <c r="H200" s="468"/>
      <c r="I200" s="1">
        <v>2</v>
      </c>
      <c r="J200" s="430" t="s">
        <v>444</v>
      </c>
      <c r="K200" s="398"/>
      <c r="L200" s="399"/>
      <c r="M200" s="610"/>
      <c r="N200" s="618"/>
      <c r="O200" s="620"/>
      <c r="P200" s="478"/>
      <c r="Q200" s="440"/>
      <c r="R200" s="528"/>
      <c r="S200" s="612"/>
      <c r="T200" s="609"/>
      <c r="U200" s="36"/>
      <c r="V200" s="19"/>
      <c r="W200" s="693"/>
      <c r="X200" s="694"/>
      <c r="Y200" s="90"/>
      <c r="Z200" s="731"/>
      <c r="AA200" s="732"/>
      <c r="AB200" s="108"/>
      <c r="AC200" s="272"/>
    </row>
    <row r="201" spans="1:29" ht="12.95" customHeight="1">
      <c r="A201" s="267"/>
      <c r="B201" s="396"/>
      <c r="C201" s="410">
        <v>3</v>
      </c>
      <c r="D201" s="306" t="s">
        <v>430</v>
      </c>
      <c r="E201" s="617"/>
      <c r="F201" s="440"/>
      <c r="G201" s="440"/>
      <c r="H201" s="468"/>
      <c r="I201" s="1">
        <v>3</v>
      </c>
      <c r="J201" s="430" t="s">
        <v>446</v>
      </c>
      <c r="K201" s="398"/>
      <c r="L201" s="399"/>
      <c r="M201" s="610">
        <v>2</v>
      </c>
      <c r="N201" s="611" t="s">
        <v>12</v>
      </c>
      <c r="O201" s="620"/>
      <c r="P201" s="478"/>
      <c r="Q201" s="440"/>
      <c r="R201" s="528"/>
      <c r="S201" s="612">
        <v>2</v>
      </c>
      <c r="T201" s="613" t="s">
        <v>12</v>
      </c>
      <c r="U201" s="36"/>
      <c r="V201" s="19"/>
      <c r="W201" s="452">
        <v>50</v>
      </c>
      <c r="X201" s="548" t="s">
        <v>554</v>
      </c>
      <c r="Y201" s="715">
        <v>50</v>
      </c>
      <c r="Z201" s="813" t="str">
        <f>VLOOKUP(Y201,Z710:AA721,2,TRUE)</f>
        <v>يمكن للأسرة أن تمارس تأثيراً إجرامياً مباشراً على الطفل عندما يكون أحد الأبوين أو كلاهما مجرماً أو منحرفاً ,وذلك بالمعاشرة فالطفل لايولد مجرما ,ويحدث ذلك عن طريق القسوة التي تغلف الحياة الاسرية وكذلك العنف بين الابوين و دوام الشجار ,وسوء معاملة الطفل من احدهما او كليهما....اما التاثير الغير مباشر فلكون الاسرة المكان الاول الذي يبني هيكلة شخصية الطفل وهو تكوين الضميرالاخلاقي للطفل الذي يحتوي المباديء السامية الدينية والخلقية والاجتماعية ,فعنما يحدث خلل في الاسرة من غياب احد الابوين لفترة طويلة بسبب التفكك المادي او السفر الطويل ,فإن ذلك يؤثر تأثيرا غير مباشر على الطفل</v>
      </c>
      <c r="AA201" s="814"/>
      <c r="AB201" s="82"/>
      <c r="AC201" s="272"/>
    </row>
    <row r="202" spans="1:29" ht="12.95" customHeight="1">
      <c r="A202" s="267"/>
      <c r="B202" s="396"/>
      <c r="C202" s="410">
        <v>4</v>
      </c>
      <c r="D202" s="306" t="s">
        <v>433</v>
      </c>
      <c r="E202" s="617"/>
      <c r="F202" s="440"/>
      <c r="G202" s="440"/>
      <c r="H202" s="468"/>
      <c r="I202" s="1">
        <v>4</v>
      </c>
      <c r="J202" s="430" t="s">
        <v>447</v>
      </c>
      <c r="K202" s="398"/>
      <c r="L202" s="399"/>
      <c r="M202" s="610"/>
      <c r="N202" s="611"/>
      <c r="O202" s="620"/>
      <c r="P202" s="478"/>
      <c r="Q202" s="440"/>
      <c r="R202" s="528"/>
      <c r="S202" s="612"/>
      <c r="T202" s="613"/>
      <c r="U202" s="36"/>
      <c r="V202" s="19"/>
      <c r="W202" s="453"/>
      <c r="X202" s="622"/>
      <c r="Y202" s="716"/>
      <c r="Z202" s="815"/>
      <c r="AA202" s="816"/>
      <c r="AB202" s="82"/>
      <c r="AC202" s="272"/>
    </row>
    <row r="203" spans="1:29" ht="12" customHeight="1">
      <c r="A203" s="267"/>
      <c r="B203" s="396">
        <f>IF(F198=3,1,0)</f>
        <v>0</v>
      </c>
      <c r="C203" s="592" t="s">
        <v>436</v>
      </c>
      <c r="D203" s="593"/>
      <c r="E203" s="466"/>
      <c r="F203" s="440"/>
      <c r="G203" s="440"/>
      <c r="H203" s="469"/>
      <c r="I203" s="137"/>
      <c r="J203" s="409" t="s">
        <v>437</v>
      </c>
      <c r="K203" s="398">
        <f>IF(G198=2,1,0)</f>
        <v>0</v>
      </c>
      <c r="L203" s="399">
        <f>IF(P198=1,1,0)</f>
        <v>0</v>
      </c>
      <c r="M203" s="170"/>
      <c r="N203" s="263" t="s">
        <v>442</v>
      </c>
      <c r="O203" s="621"/>
      <c r="P203" s="478"/>
      <c r="Q203" s="440"/>
      <c r="R203" s="529"/>
      <c r="S203" s="176"/>
      <c r="T203" s="264" t="s">
        <v>441</v>
      </c>
      <c r="U203" s="36">
        <f>IF(Q198=1,1,0)</f>
        <v>0</v>
      </c>
      <c r="V203" s="19"/>
      <c r="W203" s="454"/>
      <c r="X203" s="549"/>
      <c r="Y203" s="716"/>
      <c r="Z203" s="815"/>
      <c r="AA203" s="816"/>
      <c r="AB203" s="82"/>
      <c r="AC203" s="272"/>
    </row>
    <row r="204" spans="1:29" ht="69.95" customHeight="1">
      <c r="A204" s="267"/>
      <c r="B204" s="396"/>
      <c r="C204" s="657" t="s">
        <v>451</v>
      </c>
      <c r="D204" s="545"/>
      <c r="E204" s="545"/>
      <c r="F204" s="440"/>
      <c r="G204" s="440"/>
      <c r="H204" s="462" t="s">
        <v>460</v>
      </c>
      <c r="I204" s="462"/>
      <c r="J204" s="740"/>
      <c r="K204" s="398"/>
      <c r="L204" s="399"/>
      <c r="M204" s="797" t="s">
        <v>456</v>
      </c>
      <c r="N204" s="798"/>
      <c r="O204" s="798"/>
      <c r="P204" s="440"/>
      <c r="Q204" s="440"/>
      <c r="R204" s="795" t="s">
        <v>457</v>
      </c>
      <c r="S204" s="795"/>
      <c r="T204" s="796"/>
      <c r="U204" s="36"/>
      <c r="V204" s="19"/>
      <c r="W204" s="13">
        <v>51</v>
      </c>
      <c r="X204" s="240" t="s">
        <v>449</v>
      </c>
      <c r="Y204" s="716"/>
      <c r="Z204" s="815"/>
      <c r="AA204" s="816"/>
      <c r="AB204" s="82"/>
      <c r="AC204" s="272"/>
    </row>
    <row r="205" spans="1:29" ht="12.95" customHeight="1">
      <c r="A205" s="267"/>
      <c r="B205" s="396"/>
      <c r="C205" s="410">
        <v>1</v>
      </c>
      <c r="D205" s="306" t="s">
        <v>455</v>
      </c>
      <c r="E205" s="464" t="s">
        <v>51</v>
      </c>
      <c r="F205" s="478"/>
      <c r="G205" s="479"/>
      <c r="H205" s="467" t="s">
        <v>51</v>
      </c>
      <c r="I205" s="1">
        <v>1</v>
      </c>
      <c r="J205" s="430" t="s">
        <v>463</v>
      </c>
      <c r="K205" s="398"/>
      <c r="L205" s="399"/>
      <c r="M205" s="610">
        <v>1</v>
      </c>
      <c r="N205" s="618" t="s">
        <v>11</v>
      </c>
      <c r="O205" s="619" t="s">
        <v>51</v>
      </c>
      <c r="P205" s="478"/>
      <c r="Q205" s="440"/>
      <c r="R205" s="527" t="s">
        <v>51</v>
      </c>
      <c r="S205" s="612">
        <v>1</v>
      </c>
      <c r="T205" s="609" t="s">
        <v>11</v>
      </c>
      <c r="U205" s="36"/>
      <c r="V205" s="19"/>
      <c r="W205" s="452">
        <v>52</v>
      </c>
      <c r="X205" s="624" t="s">
        <v>459</v>
      </c>
      <c r="Y205" s="716"/>
      <c r="Z205" s="815"/>
      <c r="AA205" s="816"/>
      <c r="AB205" s="82"/>
      <c r="AC205" s="272"/>
    </row>
    <row r="206" spans="1:29" ht="12.95" customHeight="1">
      <c r="A206" s="267"/>
      <c r="B206" s="396"/>
      <c r="C206" s="410">
        <v>2</v>
      </c>
      <c r="D206" s="306" t="s">
        <v>454</v>
      </c>
      <c r="E206" s="465"/>
      <c r="F206" s="478"/>
      <c r="G206" s="479"/>
      <c r="H206" s="468"/>
      <c r="I206" s="1">
        <v>2</v>
      </c>
      <c r="J206" s="430" t="s">
        <v>464</v>
      </c>
      <c r="K206" s="398"/>
      <c r="L206" s="399"/>
      <c r="M206" s="610">
        <v>2</v>
      </c>
      <c r="N206" s="618"/>
      <c r="O206" s="620"/>
      <c r="P206" s="478"/>
      <c r="Q206" s="440"/>
      <c r="R206" s="528"/>
      <c r="S206" s="612">
        <v>2</v>
      </c>
      <c r="T206" s="609"/>
      <c r="U206" s="36"/>
      <c r="V206" s="19"/>
      <c r="W206" s="453"/>
      <c r="X206" s="625"/>
      <c r="Y206" s="716"/>
      <c r="Z206" s="815"/>
      <c r="AA206" s="816"/>
      <c r="AB206" s="82"/>
      <c r="AC206" s="272"/>
    </row>
    <row r="207" spans="1:29" ht="12.95" customHeight="1">
      <c r="A207" s="267"/>
      <c r="B207" s="396"/>
      <c r="C207" s="410">
        <v>3</v>
      </c>
      <c r="D207" s="306" t="s">
        <v>453</v>
      </c>
      <c r="E207" s="465"/>
      <c r="F207" s="478"/>
      <c r="G207" s="479"/>
      <c r="H207" s="468"/>
      <c r="I207" s="1">
        <v>3</v>
      </c>
      <c r="J207" s="430" t="s">
        <v>461</v>
      </c>
      <c r="K207" s="398"/>
      <c r="L207" s="399"/>
      <c r="M207" s="610">
        <v>2</v>
      </c>
      <c r="N207" s="611" t="s">
        <v>12</v>
      </c>
      <c r="O207" s="620"/>
      <c r="P207" s="478"/>
      <c r="Q207" s="440"/>
      <c r="R207" s="528"/>
      <c r="S207" s="612">
        <v>2</v>
      </c>
      <c r="T207" s="613" t="s">
        <v>12</v>
      </c>
      <c r="U207" s="36"/>
      <c r="V207" s="19"/>
      <c r="W207" s="453"/>
      <c r="X207" s="625"/>
      <c r="Y207" s="716"/>
      <c r="Z207" s="815"/>
      <c r="AA207" s="816"/>
      <c r="AB207" s="82"/>
      <c r="AC207" s="272"/>
    </row>
    <row r="208" spans="1:29" ht="12.95" customHeight="1">
      <c r="A208" s="267"/>
      <c r="B208" s="396"/>
      <c r="C208" s="410">
        <v>4</v>
      </c>
      <c r="D208" s="306" t="s">
        <v>452</v>
      </c>
      <c r="E208" s="465"/>
      <c r="F208" s="478"/>
      <c r="G208" s="479"/>
      <c r="H208" s="468"/>
      <c r="I208" s="1">
        <v>4</v>
      </c>
      <c r="J208" s="430" t="s">
        <v>462</v>
      </c>
      <c r="K208" s="398"/>
      <c r="L208" s="399">
        <f>IF(P204=1,1,0)</f>
        <v>0</v>
      </c>
      <c r="M208" s="610">
        <v>4</v>
      </c>
      <c r="N208" s="611"/>
      <c r="O208" s="620"/>
      <c r="P208" s="478"/>
      <c r="Q208" s="440"/>
      <c r="R208" s="528"/>
      <c r="S208" s="612">
        <v>4</v>
      </c>
      <c r="T208" s="613"/>
      <c r="U208" s="36">
        <f>IF(Q204=1,1,0)</f>
        <v>0</v>
      </c>
      <c r="V208" s="19"/>
      <c r="W208" s="454"/>
      <c r="X208" s="626"/>
      <c r="Y208" s="716"/>
      <c r="Z208" s="815"/>
      <c r="AA208" s="816"/>
      <c r="AB208" s="82"/>
      <c r="AC208" s="272"/>
    </row>
    <row r="209" spans="1:29" ht="12" customHeight="1">
      <c r="A209" s="267"/>
      <c r="B209" s="396">
        <f>IF(F204=4,1,0)</f>
        <v>0</v>
      </c>
      <c r="C209" s="411"/>
      <c r="D209" s="404" t="s">
        <v>494</v>
      </c>
      <c r="E209" s="466"/>
      <c r="F209" s="478"/>
      <c r="G209" s="479"/>
      <c r="H209" s="469"/>
      <c r="I209" s="137"/>
      <c r="J209" s="409" t="s">
        <v>428</v>
      </c>
      <c r="K209" s="398">
        <f>IF(G204=3,1,0)</f>
        <v>0</v>
      </c>
      <c r="L209" s="399"/>
      <c r="M209" s="170"/>
      <c r="N209" s="263" t="s">
        <v>465</v>
      </c>
      <c r="O209" s="621"/>
      <c r="P209" s="478"/>
      <c r="Q209" s="440"/>
      <c r="R209" s="529"/>
      <c r="S209" s="176"/>
      <c r="T209" s="264" t="s">
        <v>466</v>
      </c>
      <c r="U209" s="36"/>
      <c r="V209" s="19"/>
      <c r="W209" s="637">
        <v>53</v>
      </c>
      <c r="X209" s="638" t="s">
        <v>473</v>
      </c>
      <c r="Y209" s="716"/>
      <c r="Z209" s="815"/>
      <c r="AA209" s="816"/>
      <c r="AB209" s="82"/>
      <c r="AC209" s="272"/>
    </row>
    <row r="210" spans="1:29" ht="65.099999999999994" customHeight="1">
      <c r="A210" s="267"/>
      <c r="B210" s="396"/>
      <c r="C210" s="724" t="s">
        <v>467</v>
      </c>
      <c r="D210" s="725"/>
      <c r="E210" s="725"/>
      <c r="F210" s="440"/>
      <c r="G210" s="440"/>
      <c r="H210" s="442" t="s">
        <v>482</v>
      </c>
      <c r="I210" s="442"/>
      <c r="J210" s="443"/>
      <c r="K210" s="398"/>
      <c r="L210" s="399"/>
      <c r="M210" s="607" t="s">
        <v>471</v>
      </c>
      <c r="N210" s="608"/>
      <c r="O210" s="608"/>
      <c r="P210" s="440"/>
      <c r="Q210" s="440"/>
      <c r="R210" s="612" t="s">
        <v>477</v>
      </c>
      <c r="S210" s="612"/>
      <c r="T210" s="623"/>
      <c r="U210" s="36"/>
      <c r="V210" s="19"/>
      <c r="W210" s="536"/>
      <c r="X210" s="640"/>
      <c r="Y210" s="716"/>
      <c r="Z210" s="815"/>
      <c r="AA210" s="816"/>
      <c r="AB210" s="82"/>
      <c r="AC210" s="272"/>
    </row>
    <row r="211" spans="1:29" ht="12.95" customHeight="1">
      <c r="A211" s="267"/>
      <c r="B211" s="396"/>
      <c r="C211" s="410">
        <v>1</v>
      </c>
      <c r="D211" s="306" t="s">
        <v>469</v>
      </c>
      <c r="E211" s="464" t="s">
        <v>51</v>
      </c>
      <c r="F211" s="478"/>
      <c r="G211" s="479"/>
      <c r="H211" s="467" t="s">
        <v>51</v>
      </c>
      <c r="I211" s="1">
        <v>1</v>
      </c>
      <c r="J211" s="408" t="s">
        <v>478</v>
      </c>
      <c r="K211" s="398"/>
      <c r="L211" s="399"/>
      <c r="M211" s="610">
        <v>1</v>
      </c>
      <c r="N211" s="618" t="s">
        <v>11</v>
      </c>
      <c r="O211" s="619" t="s">
        <v>51</v>
      </c>
      <c r="P211" s="478"/>
      <c r="Q211" s="479"/>
      <c r="R211" s="527" t="s">
        <v>51</v>
      </c>
      <c r="S211" s="612">
        <v>1</v>
      </c>
      <c r="T211" s="609" t="s">
        <v>11</v>
      </c>
      <c r="U211" s="36"/>
      <c r="V211" s="19"/>
      <c r="W211" s="452">
        <v>54</v>
      </c>
      <c r="X211" s="548" t="s">
        <v>474</v>
      </c>
      <c r="Y211" s="716"/>
      <c r="Z211" s="815"/>
      <c r="AA211" s="816"/>
      <c r="AB211" s="82"/>
      <c r="AC211" s="272"/>
    </row>
    <row r="212" spans="1:29" ht="12.95" customHeight="1">
      <c r="A212" s="267"/>
      <c r="B212" s="396"/>
      <c r="C212" s="410">
        <v>2</v>
      </c>
      <c r="D212" s="306" t="s">
        <v>468</v>
      </c>
      <c r="E212" s="465"/>
      <c r="F212" s="478"/>
      <c r="G212" s="479"/>
      <c r="H212" s="468"/>
      <c r="I212" s="1">
        <v>2</v>
      </c>
      <c r="J212" s="408" t="s">
        <v>480</v>
      </c>
      <c r="K212" s="398"/>
      <c r="L212" s="399"/>
      <c r="M212" s="610">
        <v>2</v>
      </c>
      <c r="N212" s="618"/>
      <c r="O212" s="620"/>
      <c r="P212" s="478"/>
      <c r="Q212" s="479"/>
      <c r="R212" s="528"/>
      <c r="S212" s="612">
        <v>2</v>
      </c>
      <c r="T212" s="609"/>
      <c r="U212" s="36"/>
      <c r="V212" s="19"/>
      <c r="W212" s="453"/>
      <c r="X212" s="622"/>
      <c r="Y212" s="716"/>
      <c r="Z212" s="815"/>
      <c r="AA212" s="816"/>
      <c r="AB212" s="82"/>
      <c r="AC212" s="272"/>
    </row>
    <row r="213" spans="1:29" ht="12.95" customHeight="1">
      <c r="A213" s="267"/>
      <c r="B213" s="396"/>
      <c r="C213" s="410">
        <v>3</v>
      </c>
      <c r="D213" s="306" t="s">
        <v>470</v>
      </c>
      <c r="E213" s="465"/>
      <c r="F213" s="478"/>
      <c r="G213" s="479"/>
      <c r="H213" s="468"/>
      <c r="I213" s="1">
        <v>3</v>
      </c>
      <c r="J213" s="408" t="s">
        <v>479</v>
      </c>
      <c r="K213" s="398"/>
      <c r="L213" s="399"/>
      <c r="M213" s="610">
        <v>2</v>
      </c>
      <c r="N213" s="799" t="s">
        <v>12</v>
      </c>
      <c r="O213" s="620"/>
      <c r="P213" s="478"/>
      <c r="Q213" s="479"/>
      <c r="R213" s="528"/>
      <c r="S213" s="612">
        <v>2</v>
      </c>
      <c r="T213" s="613" t="s">
        <v>12</v>
      </c>
      <c r="U213" s="36"/>
      <c r="V213" s="19"/>
      <c r="W213" s="454"/>
      <c r="X213" s="549"/>
      <c r="Y213" s="716"/>
      <c r="Z213" s="815"/>
      <c r="AA213" s="816"/>
      <c r="AB213" s="82"/>
      <c r="AC213" s="272"/>
    </row>
    <row r="214" spans="1:29" ht="12.95" customHeight="1">
      <c r="A214" s="267"/>
      <c r="B214" s="396"/>
      <c r="C214" s="410">
        <v>4</v>
      </c>
      <c r="D214" s="306" t="s">
        <v>232</v>
      </c>
      <c r="E214" s="465"/>
      <c r="F214" s="478"/>
      <c r="G214" s="479"/>
      <c r="H214" s="468"/>
      <c r="I214" s="1">
        <v>4</v>
      </c>
      <c r="J214" s="408" t="s">
        <v>481</v>
      </c>
      <c r="K214" s="398"/>
      <c r="L214" s="399"/>
      <c r="M214" s="610">
        <v>4</v>
      </c>
      <c r="N214" s="799"/>
      <c r="O214" s="620"/>
      <c r="P214" s="478"/>
      <c r="Q214" s="479"/>
      <c r="R214" s="528"/>
      <c r="S214" s="612">
        <v>4</v>
      </c>
      <c r="T214" s="613"/>
      <c r="U214" s="36"/>
      <c r="V214" s="19"/>
      <c r="W214" s="637">
        <v>55</v>
      </c>
      <c r="X214" s="800" t="s">
        <v>483</v>
      </c>
      <c r="Y214" s="716"/>
      <c r="Z214" s="815"/>
      <c r="AA214" s="816"/>
      <c r="AB214" s="82"/>
      <c r="AC214" s="272"/>
    </row>
    <row r="215" spans="1:29" ht="12.95" customHeight="1">
      <c r="A215" s="267"/>
      <c r="B215" s="396">
        <f>IF(F210=2,1,0)</f>
        <v>0</v>
      </c>
      <c r="C215" s="411"/>
      <c r="D215" s="404" t="s">
        <v>495</v>
      </c>
      <c r="E215" s="466"/>
      <c r="F215" s="478"/>
      <c r="G215" s="479"/>
      <c r="H215" s="469"/>
      <c r="I215" s="137"/>
      <c r="J215" s="409" t="s">
        <v>498</v>
      </c>
      <c r="K215" s="400">
        <f>IF(G210=4,1,0)</f>
        <v>0</v>
      </c>
      <c r="L215" s="399">
        <f>IF(P210=2,1,0)</f>
        <v>0</v>
      </c>
      <c r="M215" s="170"/>
      <c r="N215" s="263" t="s">
        <v>126</v>
      </c>
      <c r="O215" s="621"/>
      <c r="P215" s="478"/>
      <c r="Q215" s="479"/>
      <c r="R215" s="529"/>
      <c r="S215" s="176"/>
      <c r="T215" s="264" t="s">
        <v>202</v>
      </c>
      <c r="U215" s="36">
        <f>IF(Q210=2,1,0)</f>
        <v>0</v>
      </c>
      <c r="V215" s="19"/>
      <c r="W215" s="535"/>
      <c r="X215" s="801"/>
      <c r="Y215" s="716"/>
      <c r="Z215" s="815"/>
      <c r="AA215" s="816"/>
      <c r="AB215" s="82"/>
      <c r="AC215" s="272"/>
    </row>
    <row r="216" spans="1:29" ht="60" customHeight="1">
      <c r="A216" s="267"/>
      <c r="B216" s="396"/>
      <c r="C216" s="733" t="s">
        <v>490</v>
      </c>
      <c r="D216" s="445"/>
      <c r="E216" s="445"/>
      <c r="F216" s="440"/>
      <c r="G216" s="440"/>
      <c r="H216" s="460" t="s">
        <v>491</v>
      </c>
      <c r="I216" s="460"/>
      <c r="J216" s="681"/>
      <c r="K216" s="398"/>
      <c r="L216" s="399"/>
      <c r="M216" s="797" t="s">
        <v>485</v>
      </c>
      <c r="N216" s="798"/>
      <c r="O216" s="798"/>
      <c r="P216" s="440"/>
      <c r="Q216" s="440"/>
      <c r="R216" s="612" t="s">
        <v>476</v>
      </c>
      <c r="S216" s="612"/>
      <c r="T216" s="623"/>
      <c r="U216" s="36"/>
      <c r="V216" s="19"/>
      <c r="W216" s="536"/>
      <c r="X216" s="801"/>
      <c r="Y216" s="716"/>
      <c r="Z216" s="815"/>
      <c r="AA216" s="816"/>
      <c r="AB216" s="82"/>
      <c r="AC216" s="272"/>
    </row>
    <row r="217" spans="1:29" ht="12.95" customHeight="1">
      <c r="A217" s="267"/>
      <c r="B217" s="396"/>
      <c r="C217" s="410">
        <v>1</v>
      </c>
      <c r="D217" s="306" t="s">
        <v>488</v>
      </c>
      <c r="E217" s="527" t="s">
        <v>51</v>
      </c>
      <c r="F217" s="478"/>
      <c r="G217" s="479"/>
      <c r="H217" s="467" t="s">
        <v>51</v>
      </c>
      <c r="I217" s="1">
        <v>1</v>
      </c>
      <c r="J217" s="430" t="s">
        <v>492</v>
      </c>
      <c r="K217" s="398"/>
      <c r="L217" s="399"/>
      <c r="M217" s="610">
        <v>1</v>
      </c>
      <c r="N217" s="618" t="s">
        <v>11</v>
      </c>
      <c r="O217" s="619" t="s">
        <v>51</v>
      </c>
      <c r="P217" s="478"/>
      <c r="Q217" s="479"/>
      <c r="R217" s="527" t="s">
        <v>51</v>
      </c>
      <c r="S217" s="612">
        <v>1</v>
      </c>
      <c r="T217" s="609" t="s">
        <v>11</v>
      </c>
      <c r="U217" s="36"/>
      <c r="V217" s="19"/>
      <c r="W217" s="317"/>
      <c r="X217" s="315"/>
      <c r="Y217" s="716"/>
      <c r="Z217" s="815"/>
      <c r="AA217" s="816"/>
      <c r="AB217" s="82"/>
      <c r="AC217" s="272"/>
    </row>
    <row r="218" spans="1:29" ht="12.95" customHeight="1">
      <c r="A218" s="267"/>
      <c r="B218" s="396"/>
      <c r="C218" s="410">
        <v>2</v>
      </c>
      <c r="D218" s="306" t="s">
        <v>487</v>
      </c>
      <c r="E218" s="528"/>
      <c r="F218" s="478"/>
      <c r="G218" s="479"/>
      <c r="H218" s="468"/>
      <c r="I218" s="1">
        <v>2</v>
      </c>
      <c r="J218" s="430" t="s">
        <v>493</v>
      </c>
      <c r="K218" s="398"/>
      <c r="L218" s="399"/>
      <c r="M218" s="610">
        <v>2</v>
      </c>
      <c r="N218" s="618"/>
      <c r="O218" s="620"/>
      <c r="P218" s="478"/>
      <c r="Q218" s="479"/>
      <c r="R218" s="528"/>
      <c r="S218" s="612">
        <v>2</v>
      </c>
      <c r="T218" s="609"/>
      <c r="U218" s="36"/>
      <c r="V218" s="19"/>
      <c r="W218" s="318"/>
      <c r="X218" s="316"/>
      <c r="Y218" s="716"/>
      <c r="Z218" s="815"/>
      <c r="AA218" s="816"/>
      <c r="AB218" s="82"/>
      <c r="AC218" s="272"/>
    </row>
    <row r="219" spans="1:29" ht="12.95" customHeight="1">
      <c r="A219" s="267"/>
      <c r="B219" s="396"/>
      <c r="C219" s="410">
        <v>3</v>
      </c>
      <c r="D219" s="306" t="s">
        <v>486</v>
      </c>
      <c r="E219" s="528"/>
      <c r="F219" s="478"/>
      <c r="G219" s="479"/>
      <c r="H219" s="468"/>
      <c r="I219" s="1">
        <v>3</v>
      </c>
      <c r="J219" s="430" t="s">
        <v>486</v>
      </c>
      <c r="K219" s="398"/>
      <c r="L219" s="399"/>
      <c r="M219" s="610">
        <v>2</v>
      </c>
      <c r="N219" s="611" t="s">
        <v>12</v>
      </c>
      <c r="O219" s="620"/>
      <c r="P219" s="478"/>
      <c r="Q219" s="479"/>
      <c r="R219" s="528"/>
      <c r="S219" s="612">
        <v>2</v>
      </c>
      <c r="T219" s="613" t="s">
        <v>12</v>
      </c>
      <c r="U219" s="36"/>
      <c r="V219" s="19"/>
      <c r="W219" s="318"/>
      <c r="X219" s="316"/>
      <c r="Y219" s="716"/>
      <c r="Z219" s="815"/>
      <c r="AA219" s="816"/>
      <c r="AB219" s="82"/>
      <c r="AC219" s="272"/>
    </row>
    <row r="220" spans="1:29" ht="12.95" customHeight="1">
      <c r="A220" s="267"/>
      <c r="B220" s="396"/>
      <c r="C220" s="410">
        <v>4</v>
      </c>
      <c r="D220" s="306" t="s">
        <v>489</v>
      </c>
      <c r="E220" s="528"/>
      <c r="F220" s="478"/>
      <c r="G220" s="479"/>
      <c r="H220" s="468"/>
      <c r="I220" s="1">
        <v>4</v>
      </c>
      <c r="J220" s="430" t="s">
        <v>381</v>
      </c>
      <c r="K220" s="398"/>
      <c r="L220" s="399"/>
      <c r="M220" s="610">
        <v>4</v>
      </c>
      <c r="N220" s="611"/>
      <c r="O220" s="620"/>
      <c r="P220" s="478"/>
      <c r="Q220" s="479"/>
      <c r="R220" s="528"/>
      <c r="S220" s="612">
        <v>4</v>
      </c>
      <c r="T220" s="613"/>
      <c r="U220" s="36"/>
      <c r="V220" s="19"/>
      <c r="W220" s="318"/>
      <c r="X220" s="316"/>
      <c r="Y220" s="716"/>
      <c r="Z220" s="815"/>
      <c r="AA220" s="816"/>
      <c r="AB220" s="82"/>
      <c r="AC220" s="272"/>
    </row>
    <row r="221" spans="1:29" ht="12.95" customHeight="1">
      <c r="A221" s="267"/>
      <c r="B221" s="396">
        <f>IF(F216=3,1,0)</f>
        <v>0</v>
      </c>
      <c r="C221" s="411"/>
      <c r="D221" s="404" t="s">
        <v>496</v>
      </c>
      <c r="E221" s="529"/>
      <c r="F221" s="478"/>
      <c r="G221" s="479"/>
      <c r="H221" s="469"/>
      <c r="I221" s="137"/>
      <c r="J221" s="409" t="s">
        <v>497</v>
      </c>
      <c r="K221" s="400">
        <f>IF(G216=4,1,0)</f>
        <v>0</v>
      </c>
      <c r="L221" s="399">
        <f>IF(P216=1,1,0)</f>
        <v>0</v>
      </c>
      <c r="M221" s="170"/>
      <c r="N221" s="263" t="s">
        <v>125</v>
      </c>
      <c r="O221" s="621"/>
      <c r="P221" s="478"/>
      <c r="Q221" s="479"/>
      <c r="R221" s="529"/>
      <c r="S221" s="176"/>
      <c r="T221" s="264" t="s">
        <v>499</v>
      </c>
      <c r="U221" s="36">
        <f>IF(Q216=1,1,0)</f>
        <v>0</v>
      </c>
      <c r="V221" s="19"/>
      <c r="W221" s="318"/>
      <c r="X221" s="316"/>
      <c r="Y221" s="716"/>
      <c r="Z221" s="815"/>
      <c r="AA221" s="816"/>
      <c r="AB221" s="82"/>
      <c r="AC221" s="272"/>
    </row>
    <row r="222" spans="1:29" ht="69.95" customHeight="1">
      <c r="A222" s="267"/>
      <c r="B222" s="396"/>
      <c r="C222" s="438" t="s">
        <v>502</v>
      </c>
      <c r="D222" s="439"/>
      <c r="E222" s="439"/>
      <c r="F222" s="440"/>
      <c r="G222" s="440"/>
      <c r="H222" s="460" t="s">
        <v>507</v>
      </c>
      <c r="I222" s="460"/>
      <c r="J222" s="681"/>
      <c r="K222" s="398"/>
      <c r="L222" s="399"/>
      <c r="M222" s="607" t="s">
        <v>512</v>
      </c>
      <c r="N222" s="608"/>
      <c r="O222" s="608"/>
      <c r="P222" s="440"/>
      <c r="Q222" s="440"/>
      <c r="R222" s="612" t="s">
        <v>506</v>
      </c>
      <c r="S222" s="612"/>
      <c r="T222" s="623"/>
      <c r="U222" s="36"/>
      <c r="V222" s="19"/>
      <c r="W222" s="318"/>
      <c r="X222" s="316"/>
      <c r="Y222" s="716"/>
      <c r="Z222" s="815"/>
      <c r="AA222" s="816"/>
      <c r="AB222" s="82"/>
      <c r="AC222" s="272"/>
    </row>
    <row r="223" spans="1:29" ht="12.95" customHeight="1">
      <c r="A223" s="267"/>
      <c r="B223" s="396"/>
      <c r="C223" s="410">
        <v>1</v>
      </c>
      <c r="D223" s="306" t="s">
        <v>501</v>
      </c>
      <c r="E223" s="464" t="s">
        <v>51</v>
      </c>
      <c r="F223" s="478"/>
      <c r="G223" s="479"/>
      <c r="H223" s="467" t="s">
        <v>51</v>
      </c>
      <c r="I223" s="1">
        <v>1</v>
      </c>
      <c r="J223" s="430" t="s">
        <v>511</v>
      </c>
      <c r="K223" s="398"/>
      <c r="L223" s="399"/>
      <c r="M223" s="610">
        <v>1</v>
      </c>
      <c r="N223" s="618" t="s">
        <v>11</v>
      </c>
      <c r="O223" s="619" t="s">
        <v>51</v>
      </c>
      <c r="P223" s="478"/>
      <c r="Q223" s="479"/>
      <c r="R223" s="527" t="s">
        <v>51</v>
      </c>
      <c r="S223" s="612">
        <v>1</v>
      </c>
      <c r="T223" s="609" t="s">
        <v>11</v>
      </c>
      <c r="U223" s="36"/>
      <c r="V223" s="19"/>
      <c r="W223" s="318"/>
      <c r="X223" s="316"/>
      <c r="Y223" s="716"/>
      <c r="Z223" s="815"/>
      <c r="AA223" s="816"/>
      <c r="AB223" s="82"/>
      <c r="AC223" s="272"/>
    </row>
    <row r="224" spans="1:29" ht="12.95" customHeight="1">
      <c r="A224" s="267"/>
      <c r="B224" s="396"/>
      <c r="C224" s="410">
        <v>2</v>
      </c>
      <c r="D224" s="306" t="s">
        <v>500</v>
      </c>
      <c r="E224" s="465"/>
      <c r="F224" s="478"/>
      <c r="G224" s="479"/>
      <c r="H224" s="468"/>
      <c r="I224" s="1">
        <v>2</v>
      </c>
      <c r="J224" s="430" t="s">
        <v>510</v>
      </c>
      <c r="K224" s="398"/>
      <c r="L224" s="399"/>
      <c r="M224" s="610">
        <v>2</v>
      </c>
      <c r="N224" s="618"/>
      <c r="O224" s="620"/>
      <c r="P224" s="478"/>
      <c r="Q224" s="479"/>
      <c r="R224" s="528"/>
      <c r="S224" s="612">
        <v>2</v>
      </c>
      <c r="T224" s="609"/>
      <c r="U224" s="36"/>
      <c r="V224" s="19"/>
      <c r="W224" s="318"/>
      <c r="X224" s="316"/>
      <c r="Y224" s="716"/>
      <c r="Z224" s="815"/>
      <c r="AA224" s="816"/>
      <c r="AB224" s="82"/>
      <c r="AC224" s="272"/>
    </row>
    <row r="225" spans="1:29" ht="15" customHeight="1">
      <c r="A225" s="267"/>
      <c r="B225" s="396"/>
      <c r="C225" s="410">
        <v>3</v>
      </c>
      <c r="D225" s="306" t="s">
        <v>503</v>
      </c>
      <c r="E225" s="465"/>
      <c r="F225" s="478"/>
      <c r="G225" s="479"/>
      <c r="H225" s="468"/>
      <c r="I225" s="1">
        <v>3</v>
      </c>
      <c r="J225" s="430" t="s">
        <v>509</v>
      </c>
      <c r="K225" s="398"/>
      <c r="L225" s="399"/>
      <c r="M225" s="610">
        <v>2</v>
      </c>
      <c r="N225" s="611" t="s">
        <v>12</v>
      </c>
      <c r="O225" s="620"/>
      <c r="P225" s="478"/>
      <c r="Q225" s="479"/>
      <c r="R225" s="528"/>
      <c r="S225" s="612">
        <v>2</v>
      </c>
      <c r="T225" s="613" t="s">
        <v>12</v>
      </c>
      <c r="U225" s="36"/>
      <c r="V225" s="19"/>
      <c r="W225" s="318"/>
      <c r="X225" s="316"/>
      <c r="Y225" s="716"/>
      <c r="Z225" s="815"/>
      <c r="AA225" s="816"/>
      <c r="AB225" s="82"/>
      <c r="AC225" s="272"/>
    </row>
    <row r="226" spans="1:29" ht="20.25" customHeight="1">
      <c r="A226" s="267"/>
      <c r="B226" s="396">
        <f>IF(F222=2,1,0)</f>
        <v>0</v>
      </c>
      <c r="C226" s="410">
        <v>4</v>
      </c>
      <c r="D226" s="306" t="s">
        <v>504</v>
      </c>
      <c r="E226" s="465"/>
      <c r="F226" s="478"/>
      <c r="G226" s="479"/>
      <c r="H226" s="468"/>
      <c r="I226" s="1">
        <v>4</v>
      </c>
      <c r="J226" s="430" t="s">
        <v>508</v>
      </c>
      <c r="K226" s="400">
        <f>IF(G222=4,1,0)</f>
        <v>0</v>
      </c>
      <c r="L226" s="399">
        <f>IF(P222=1,1,0)</f>
        <v>0</v>
      </c>
      <c r="M226" s="610">
        <v>4</v>
      </c>
      <c r="N226" s="611"/>
      <c r="O226" s="620"/>
      <c r="P226" s="478"/>
      <c r="Q226" s="479"/>
      <c r="R226" s="528"/>
      <c r="S226" s="612">
        <v>4</v>
      </c>
      <c r="T226" s="613"/>
      <c r="U226" s="36">
        <f>IF(Q222=2,1,0)</f>
        <v>0</v>
      </c>
      <c r="V226" s="19"/>
      <c r="W226" s="318"/>
      <c r="X226" s="316"/>
      <c r="Y226" s="716"/>
      <c r="Z226" s="815"/>
      <c r="AA226" s="816"/>
      <c r="AB226" s="82"/>
      <c r="AC226" s="272"/>
    </row>
    <row r="227" spans="1:29" ht="11.1" customHeight="1">
      <c r="A227" s="267"/>
      <c r="B227" s="396"/>
      <c r="C227" s="420"/>
      <c r="D227" s="26"/>
      <c r="E227" s="466"/>
      <c r="F227" s="478"/>
      <c r="G227" s="479"/>
      <c r="H227" s="469"/>
      <c r="I227" s="140"/>
      <c r="J227" s="421"/>
      <c r="K227" s="398"/>
      <c r="L227" s="399"/>
      <c r="M227" s="27"/>
      <c r="N227" s="171"/>
      <c r="O227" s="620"/>
      <c r="P227" s="635"/>
      <c r="Q227" s="636"/>
      <c r="R227" s="528"/>
      <c r="S227" s="177"/>
      <c r="T227" s="178"/>
      <c r="U227" s="245"/>
      <c r="V227" s="19"/>
      <c r="W227" s="318"/>
      <c r="X227" s="316"/>
      <c r="Y227" s="716"/>
      <c r="Z227" s="815"/>
      <c r="AA227" s="816"/>
      <c r="AB227" s="82"/>
      <c r="AC227" s="272"/>
    </row>
    <row r="228" spans="1:29" ht="20.100000000000001" customHeight="1" thickBot="1">
      <c r="A228" s="267"/>
      <c r="B228" s="396"/>
      <c r="C228" s="422"/>
      <c r="D228" s="695" t="s">
        <v>55</v>
      </c>
      <c r="E228" s="695"/>
      <c r="F228" s="695"/>
      <c r="G228" s="695"/>
      <c r="H228" s="695"/>
      <c r="I228" s="695"/>
      <c r="J228" s="696"/>
      <c r="K228" s="246"/>
      <c r="L228" s="247"/>
      <c r="M228" s="169"/>
      <c r="N228" s="644" t="s">
        <v>55</v>
      </c>
      <c r="O228" s="644"/>
      <c r="P228" s="644"/>
      <c r="Q228" s="644"/>
      <c r="R228" s="644"/>
      <c r="S228" s="644"/>
      <c r="T228" s="645"/>
      <c r="U228" s="245"/>
      <c r="V228" s="19"/>
      <c r="W228" s="319"/>
      <c r="X228" s="320"/>
      <c r="Y228" s="717"/>
      <c r="Z228" s="817"/>
      <c r="AA228" s="818"/>
      <c r="AB228" s="82"/>
      <c r="AC228" s="272"/>
    </row>
    <row r="229" spans="1:29" ht="28.5" thickBot="1">
      <c r="A229" s="267"/>
      <c r="B229" s="397"/>
      <c r="C229" s="15"/>
      <c r="D229" s="808"/>
      <c r="E229" s="808"/>
      <c r="F229" s="809"/>
      <c r="G229" s="809"/>
      <c r="H229" s="16"/>
      <c r="I229" s="15"/>
      <c r="J229" s="248" t="s">
        <v>59</v>
      </c>
      <c r="K229" s="810">
        <f>SUM(U226,U221,U215,U208,K226,L226,L221,K221,K215,L215,B226,B221,B215,B209,B203,K203,K209,L208,L203,U203)</f>
        <v>0</v>
      </c>
      <c r="L229" s="810"/>
      <c r="M229" s="44"/>
      <c r="N229" s="811"/>
      <c r="O229" s="811"/>
      <c r="P229" s="812"/>
      <c r="Q229" s="812"/>
      <c r="R229" s="16"/>
      <c r="S229" s="16"/>
      <c r="T229" s="16"/>
      <c r="U229" s="18"/>
      <c r="V229" s="20"/>
      <c r="W229" s="15"/>
      <c r="X229" s="15"/>
      <c r="Y229" s="15"/>
      <c r="Z229" s="15"/>
      <c r="AA229" s="15"/>
      <c r="AB229" s="83"/>
      <c r="AC229" s="272"/>
    </row>
    <row r="230" spans="1:29" ht="15" customHeight="1" thickBot="1">
      <c r="A230" s="267"/>
      <c r="B230" s="277"/>
      <c r="C230" s="267"/>
      <c r="D230" s="267"/>
      <c r="E230" s="267"/>
      <c r="F230" s="267"/>
      <c r="G230" s="267"/>
      <c r="H230" s="267"/>
      <c r="I230" s="267"/>
      <c r="J230" s="267"/>
      <c r="K230" s="267"/>
      <c r="L230" s="267"/>
      <c r="M230" s="267"/>
      <c r="N230" s="267"/>
      <c r="O230" s="267"/>
      <c r="P230" s="267"/>
      <c r="Q230" s="267"/>
      <c r="R230" s="267"/>
      <c r="S230" s="267"/>
      <c r="T230" s="267"/>
      <c r="U230" s="267"/>
      <c r="V230" s="267"/>
      <c r="W230" s="267"/>
      <c r="X230" s="267"/>
      <c r="Y230" s="267"/>
      <c r="Z230" s="267"/>
      <c r="AA230" s="267"/>
      <c r="AB230" s="267"/>
      <c r="AC230" s="272"/>
    </row>
    <row r="231" spans="1:29" ht="26.25" customHeight="1">
      <c r="A231" s="267"/>
      <c r="B231" s="91"/>
      <c r="C231" s="92"/>
      <c r="D231" s="802" t="s">
        <v>45</v>
      </c>
      <c r="E231" s="802"/>
      <c r="F231" s="802"/>
      <c r="G231" s="802"/>
      <c r="H231" s="119"/>
      <c r="I231" s="745">
        <v>7</v>
      </c>
      <c r="J231" s="745"/>
      <c r="K231" s="93"/>
      <c r="L231" s="94"/>
      <c r="M231" s="805" t="s">
        <v>24</v>
      </c>
      <c r="N231" s="805"/>
      <c r="O231" s="805"/>
      <c r="P231" s="805"/>
      <c r="Q231" s="805"/>
      <c r="R231" s="745">
        <v>7</v>
      </c>
      <c r="S231" s="745"/>
      <c r="T231" s="745"/>
      <c r="U231" s="95"/>
      <c r="V231" s="94"/>
      <c r="W231" s="807" t="s">
        <v>24</v>
      </c>
      <c r="X231" s="807"/>
      <c r="Y231" s="96"/>
      <c r="Z231" s="96"/>
      <c r="AA231" s="758">
        <v>7</v>
      </c>
      <c r="AB231" s="121"/>
      <c r="AC231" s="272"/>
    </row>
    <row r="232" spans="1:29" ht="27" customHeight="1" thickBot="1">
      <c r="A232" s="267"/>
      <c r="B232" s="67"/>
      <c r="C232" s="12"/>
      <c r="D232" s="803"/>
      <c r="E232" s="803"/>
      <c r="F232" s="803"/>
      <c r="G232" s="803"/>
      <c r="H232" s="120"/>
      <c r="I232" s="804"/>
      <c r="J232" s="804"/>
      <c r="K232" s="30"/>
      <c r="L232" s="39"/>
      <c r="M232" s="806"/>
      <c r="N232" s="806"/>
      <c r="O232" s="806"/>
      <c r="P232" s="806"/>
      <c r="Q232" s="806"/>
      <c r="R232" s="747"/>
      <c r="S232" s="747"/>
      <c r="T232" s="747"/>
      <c r="U232" s="41"/>
      <c r="V232" s="39"/>
      <c r="W232" s="493"/>
      <c r="X232" s="493"/>
      <c r="Y232" s="62"/>
      <c r="Z232" s="62"/>
      <c r="AA232" s="759"/>
      <c r="AB232" s="68"/>
      <c r="AC232" s="272"/>
    </row>
    <row r="233" spans="1:29" ht="15" customHeight="1">
      <c r="A233" s="267"/>
      <c r="B233" s="67"/>
      <c r="C233" s="550" t="s">
        <v>0</v>
      </c>
      <c r="D233" s="551"/>
      <c r="E233" s="46"/>
      <c r="F233" s="46"/>
      <c r="G233" s="46"/>
      <c r="H233" s="46"/>
      <c r="I233" s="46"/>
      <c r="J233" s="142" t="s">
        <v>26</v>
      </c>
      <c r="K233" s="22"/>
      <c r="L233" s="40"/>
      <c r="M233" s="514" t="s">
        <v>32</v>
      </c>
      <c r="N233" s="515"/>
      <c r="O233" s="515"/>
      <c r="P233" s="145"/>
      <c r="Q233" s="145"/>
      <c r="R233" s="515" t="s">
        <v>33</v>
      </c>
      <c r="S233" s="515"/>
      <c r="T233" s="516"/>
      <c r="U233" s="210"/>
      <c r="V233" s="79"/>
      <c r="W233" s="446" t="s">
        <v>5</v>
      </c>
      <c r="X233" s="447"/>
      <c r="Y233" s="87"/>
      <c r="Z233" s="432" t="s">
        <v>43</v>
      </c>
      <c r="AA233" s="433"/>
      <c r="AB233" s="101"/>
      <c r="AC233" s="272"/>
    </row>
    <row r="234" spans="1:29" ht="69.95" customHeight="1">
      <c r="A234" s="267"/>
      <c r="B234" s="390"/>
      <c r="C234" s="558" t="s">
        <v>522</v>
      </c>
      <c r="D234" s="545"/>
      <c r="E234" s="545"/>
      <c r="F234" s="440"/>
      <c r="G234" s="440"/>
      <c r="H234" s="653" t="s">
        <v>528</v>
      </c>
      <c r="I234" s="460"/>
      <c r="J234" s="606"/>
      <c r="K234" s="366"/>
      <c r="L234" s="367"/>
      <c r="M234" s="458" t="s">
        <v>514</v>
      </c>
      <c r="N234" s="545"/>
      <c r="O234" s="649"/>
      <c r="P234" s="650"/>
      <c r="Q234" s="650"/>
      <c r="R234" s="670" t="s">
        <v>524</v>
      </c>
      <c r="S234" s="510"/>
      <c r="T234" s="511"/>
      <c r="U234" s="366"/>
      <c r="V234" s="401"/>
      <c r="W234" s="448"/>
      <c r="X234" s="449"/>
      <c r="Y234" s="85"/>
      <c r="Z234" s="434"/>
      <c r="AA234" s="435"/>
      <c r="AB234" s="101"/>
      <c r="AC234" s="272"/>
    </row>
    <row r="235" spans="1:29" ht="15" customHeight="1">
      <c r="A235" s="267"/>
      <c r="B235" s="391"/>
      <c r="C235" s="47">
        <v>1</v>
      </c>
      <c r="D235" s="306" t="s">
        <v>520</v>
      </c>
      <c r="E235" s="616" t="s">
        <v>51</v>
      </c>
      <c r="F235" s="440"/>
      <c r="G235" s="440"/>
      <c r="H235" s="467" t="s">
        <v>51</v>
      </c>
      <c r="I235" s="1">
        <v>1</v>
      </c>
      <c r="J235" s="48" t="s">
        <v>530</v>
      </c>
      <c r="K235" s="366"/>
      <c r="L235" s="367"/>
      <c r="M235" s="458">
        <v>1</v>
      </c>
      <c r="N235" s="654" t="s">
        <v>11</v>
      </c>
      <c r="O235" s="464" t="s">
        <v>51</v>
      </c>
      <c r="P235" s="651"/>
      <c r="Q235" s="651"/>
      <c r="R235" s="467" t="s">
        <v>51</v>
      </c>
      <c r="S235" s="653">
        <v>1</v>
      </c>
      <c r="T235" s="471" t="s">
        <v>11</v>
      </c>
      <c r="U235" s="366"/>
      <c r="V235" s="401"/>
      <c r="W235" s="448"/>
      <c r="X235" s="449"/>
      <c r="Y235" s="85"/>
      <c r="Z235" s="434"/>
      <c r="AA235" s="435"/>
      <c r="AB235" s="101"/>
      <c r="AC235" s="272"/>
    </row>
    <row r="236" spans="1:29" ht="15" customHeight="1">
      <c r="A236" s="267"/>
      <c r="B236" s="391"/>
      <c r="C236" s="47">
        <v>2</v>
      </c>
      <c r="D236" s="306" t="s">
        <v>519</v>
      </c>
      <c r="E236" s="617"/>
      <c r="F236" s="440"/>
      <c r="G236" s="440"/>
      <c r="H236" s="468"/>
      <c r="I236" s="1">
        <v>2</v>
      </c>
      <c r="J236" s="48" t="s">
        <v>529</v>
      </c>
      <c r="K236" s="366"/>
      <c r="L236" s="367"/>
      <c r="M236" s="458"/>
      <c r="N236" s="654"/>
      <c r="O236" s="465"/>
      <c r="P236" s="651"/>
      <c r="Q236" s="651"/>
      <c r="R236" s="468"/>
      <c r="S236" s="653"/>
      <c r="T236" s="471"/>
      <c r="U236" s="366"/>
      <c r="V236" s="401"/>
      <c r="W236" s="450"/>
      <c r="X236" s="451"/>
      <c r="Y236" s="86"/>
      <c r="Z236" s="436"/>
      <c r="AA236" s="437"/>
      <c r="AB236" s="101"/>
      <c r="AC236" s="272"/>
    </row>
    <row r="237" spans="1:29" ht="15" customHeight="1">
      <c r="A237" s="267"/>
      <c r="B237" s="391"/>
      <c r="C237" s="47">
        <v>3</v>
      </c>
      <c r="D237" s="306" t="s">
        <v>521</v>
      </c>
      <c r="E237" s="617"/>
      <c r="F237" s="440"/>
      <c r="G237" s="440"/>
      <c r="H237" s="468"/>
      <c r="I237" s="1">
        <v>3</v>
      </c>
      <c r="J237" s="48" t="s">
        <v>531</v>
      </c>
      <c r="K237" s="366"/>
      <c r="L237" s="367"/>
      <c r="M237" s="458">
        <v>2</v>
      </c>
      <c r="N237" s="669" t="s">
        <v>12</v>
      </c>
      <c r="O237" s="465"/>
      <c r="P237" s="651"/>
      <c r="Q237" s="651"/>
      <c r="R237" s="468"/>
      <c r="S237" s="653">
        <v>2</v>
      </c>
      <c r="T237" s="461" t="s">
        <v>12</v>
      </c>
      <c r="U237" s="366"/>
      <c r="V237" s="401"/>
      <c r="W237" s="452">
        <v>56</v>
      </c>
      <c r="X237" s="768" t="s">
        <v>513</v>
      </c>
      <c r="Y237" s="585">
        <v>58</v>
      </c>
      <c r="Z237" s="819" t="str">
        <f>VLOOKUP(Y237,B733:D742,3,TRUE)</f>
        <v>تعتبر الشريعة الأخلاق الفاضلة أولى الدعائم التي يقوم عليها المجتمع، ولهذا فهي تحرص على حماية الأخلاق وتتشدد في هذه الحماية، بحيث تكاد تعاقب على كل الأفعال التي تمس الأخلاق، أما القوانين الوضعية، فتكاد تهمل المسائل الأخلاقية إهمالاً تاماً، ولا تعنى بها إلا إذا أصاب ضررها المباشر الأفراد أو الأمن أو النظام العام  ,فشرب الخمر تعاقب عليه الشريعة لذاته بينما القانون يعاقب عليه اذا ادى لضرر وتلف من شاربه لحق ما خاص او عام .</v>
      </c>
      <c r="AA237" s="820"/>
      <c r="AB237" s="102"/>
      <c r="AC237" s="272"/>
    </row>
    <row r="238" spans="1:29" ht="15" customHeight="1">
      <c r="A238" s="267"/>
      <c r="B238" s="391"/>
      <c r="C238" s="47">
        <v>4</v>
      </c>
      <c r="D238" s="306" t="s">
        <v>523</v>
      </c>
      <c r="E238" s="617"/>
      <c r="F238" s="440"/>
      <c r="G238" s="440"/>
      <c r="H238" s="468"/>
      <c r="I238" s="1">
        <v>4</v>
      </c>
      <c r="J238" s="48" t="s">
        <v>532</v>
      </c>
      <c r="K238" s="366"/>
      <c r="L238" s="367"/>
      <c r="M238" s="458"/>
      <c r="N238" s="669"/>
      <c r="O238" s="465"/>
      <c r="P238" s="651"/>
      <c r="Q238" s="651"/>
      <c r="R238" s="468"/>
      <c r="S238" s="653"/>
      <c r="T238" s="461"/>
      <c r="U238" s="366"/>
      <c r="V238" s="401"/>
      <c r="W238" s="453"/>
      <c r="X238" s="769"/>
      <c r="Y238" s="586"/>
      <c r="Z238" s="819"/>
      <c r="AA238" s="820"/>
      <c r="AB238" s="102"/>
      <c r="AC238" s="272"/>
    </row>
    <row r="239" spans="1:29" ht="15" customHeight="1">
      <c r="A239" s="267"/>
      <c r="B239" s="391">
        <f>IF(F234=2,1,0)</f>
        <v>0</v>
      </c>
      <c r="C239" s="604" t="s">
        <v>1</v>
      </c>
      <c r="D239" s="593"/>
      <c r="E239" s="466"/>
      <c r="F239" s="440"/>
      <c r="G239" s="440"/>
      <c r="H239" s="469"/>
      <c r="I239" s="137"/>
      <c r="J239" s="265" t="s">
        <v>2</v>
      </c>
      <c r="K239" s="366">
        <f>IF(G234=2,1,0)</f>
        <v>0</v>
      </c>
      <c r="L239" s="367">
        <f>IF(P234=1,1,0)</f>
        <v>0</v>
      </c>
      <c r="M239" s="143"/>
      <c r="N239" s="263" t="s">
        <v>31</v>
      </c>
      <c r="O239" s="466"/>
      <c r="P239" s="652"/>
      <c r="Q239" s="652"/>
      <c r="R239" s="469"/>
      <c r="S239" s="137"/>
      <c r="T239" s="264" t="s">
        <v>20</v>
      </c>
      <c r="U239" s="366">
        <f>IF(Q234=1,1,0)</f>
        <v>0</v>
      </c>
      <c r="V239" s="401"/>
      <c r="W239" s="454"/>
      <c r="X239" s="770"/>
      <c r="Y239" s="586"/>
      <c r="Z239" s="819"/>
      <c r="AA239" s="820"/>
      <c r="AB239" s="102"/>
      <c r="AC239" s="272"/>
    </row>
    <row r="240" spans="1:29" ht="60" customHeight="1">
      <c r="A240" s="267"/>
      <c r="B240" s="391"/>
      <c r="C240" s="558" t="s">
        <v>535</v>
      </c>
      <c r="D240" s="545"/>
      <c r="E240" s="545"/>
      <c r="F240" s="440"/>
      <c r="G240" s="440"/>
      <c r="H240" s="460" t="s">
        <v>515</v>
      </c>
      <c r="I240" s="460"/>
      <c r="J240" s="606"/>
      <c r="K240" s="366"/>
      <c r="L240" s="367"/>
      <c r="M240" s="458" t="s">
        <v>525</v>
      </c>
      <c r="N240" s="545"/>
      <c r="O240" s="649"/>
      <c r="P240" s="650"/>
      <c r="Q240" s="650"/>
      <c r="R240" s="653" t="s">
        <v>546</v>
      </c>
      <c r="S240" s="460"/>
      <c r="T240" s="526"/>
      <c r="U240" s="366"/>
      <c r="V240" s="401"/>
      <c r="W240" s="637">
        <v>57</v>
      </c>
      <c r="X240" s="638" t="s">
        <v>533</v>
      </c>
      <c r="Y240" s="586"/>
      <c r="Z240" s="819"/>
      <c r="AA240" s="820"/>
      <c r="AB240" s="102"/>
      <c r="AC240" s="272"/>
    </row>
    <row r="241" spans="1:29" ht="15" customHeight="1">
      <c r="A241" s="267"/>
      <c r="B241" s="391"/>
      <c r="C241" s="47">
        <v>1</v>
      </c>
      <c r="D241" s="4" t="s">
        <v>536</v>
      </c>
      <c r="E241" s="464" t="s">
        <v>51</v>
      </c>
      <c r="F241" s="478"/>
      <c r="G241" s="479"/>
      <c r="H241" s="467" t="s">
        <v>51</v>
      </c>
      <c r="I241" s="1">
        <v>1</v>
      </c>
      <c r="J241" s="48" t="s">
        <v>516</v>
      </c>
      <c r="K241" s="366"/>
      <c r="L241" s="367"/>
      <c r="M241" s="458">
        <v>1</v>
      </c>
      <c r="N241" s="654" t="s">
        <v>11</v>
      </c>
      <c r="O241" s="464" t="s">
        <v>51</v>
      </c>
      <c r="P241" s="651"/>
      <c r="Q241" s="651"/>
      <c r="R241" s="467" t="s">
        <v>51</v>
      </c>
      <c r="S241" s="653">
        <v>1</v>
      </c>
      <c r="T241" s="471" t="s">
        <v>11</v>
      </c>
      <c r="U241" s="366"/>
      <c r="V241" s="401"/>
      <c r="W241" s="535"/>
      <c r="X241" s="639"/>
      <c r="Y241" s="586"/>
      <c r="Z241" s="819"/>
      <c r="AA241" s="820"/>
      <c r="AB241" s="102"/>
      <c r="AC241" s="272"/>
    </row>
    <row r="242" spans="1:29" ht="15" customHeight="1">
      <c r="A242" s="267"/>
      <c r="B242" s="391"/>
      <c r="C242" s="47">
        <v>2</v>
      </c>
      <c r="D242" s="4" t="s">
        <v>537</v>
      </c>
      <c r="E242" s="465"/>
      <c r="F242" s="478"/>
      <c r="G242" s="479"/>
      <c r="H242" s="468"/>
      <c r="I242" s="1">
        <v>2</v>
      </c>
      <c r="J242" s="48" t="s">
        <v>517</v>
      </c>
      <c r="K242" s="366"/>
      <c r="L242" s="367"/>
      <c r="M242" s="458"/>
      <c r="N242" s="654"/>
      <c r="O242" s="465"/>
      <c r="P242" s="651"/>
      <c r="Q242" s="651"/>
      <c r="R242" s="468"/>
      <c r="S242" s="653"/>
      <c r="T242" s="471"/>
      <c r="U242" s="366"/>
      <c r="V242" s="401"/>
      <c r="W242" s="535"/>
      <c r="X242" s="639"/>
      <c r="Y242" s="586"/>
      <c r="Z242" s="819"/>
      <c r="AA242" s="820"/>
      <c r="AB242" s="102"/>
      <c r="AC242" s="272"/>
    </row>
    <row r="243" spans="1:29" ht="15" customHeight="1">
      <c r="A243" s="267"/>
      <c r="B243" s="391"/>
      <c r="C243" s="47">
        <v>3</v>
      </c>
      <c r="D243" s="4" t="s">
        <v>538</v>
      </c>
      <c r="E243" s="465"/>
      <c r="F243" s="478"/>
      <c r="G243" s="479"/>
      <c r="H243" s="468"/>
      <c r="I243" s="1">
        <v>3</v>
      </c>
      <c r="J243" s="48" t="s">
        <v>518</v>
      </c>
      <c r="K243" s="366"/>
      <c r="L243" s="367"/>
      <c r="M243" s="458">
        <v>2</v>
      </c>
      <c r="N243" s="669" t="s">
        <v>12</v>
      </c>
      <c r="O243" s="465"/>
      <c r="P243" s="651"/>
      <c r="Q243" s="651"/>
      <c r="R243" s="468"/>
      <c r="S243" s="653">
        <v>2</v>
      </c>
      <c r="T243" s="461" t="s">
        <v>12</v>
      </c>
      <c r="U243" s="366"/>
      <c r="V243" s="401"/>
      <c r="W243" s="535"/>
      <c r="X243" s="639"/>
      <c r="Y243" s="586"/>
      <c r="Z243" s="819"/>
      <c r="AA243" s="820"/>
      <c r="AB243" s="102"/>
      <c r="AC243" s="272"/>
    </row>
    <row r="244" spans="1:29" ht="15" customHeight="1">
      <c r="A244" s="267"/>
      <c r="B244" s="391"/>
      <c r="C244" s="47">
        <v>4</v>
      </c>
      <c r="D244" s="4" t="s">
        <v>539</v>
      </c>
      <c r="E244" s="465"/>
      <c r="F244" s="478"/>
      <c r="G244" s="479"/>
      <c r="H244" s="468"/>
      <c r="I244" s="1">
        <v>4</v>
      </c>
      <c r="J244" s="48" t="s">
        <v>94</v>
      </c>
      <c r="K244" s="366"/>
      <c r="L244" s="367">
        <f>IF(P240=1,1,0)</f>
        <v>0</v>
      </c>
      <c r="M244" s="458">
        <v>4</v>
      </c>
      <c r="N244" s="669"/>
      <c r="O244" s="465"/>
      <c r="P244" s="651"/>
      <c r="Q244" s="651"/>
      <c r="R244" s="468"/>
      <c r="S244" s="653">
        <v>4</v>
      </c>
      <c r="T244" s="461"/>
      <c r="U244" s="366">
        <f>IF(Q240=2,1,0)</f>
        <v>0</v>
      </c>
      <c r="V244" s="401"/>
      <c r="W244" s="536"/>
      <c r="X244" s="640"/>
      <c r="Y244" s="586"/>
      <c r="Z244" s="819"/>
      <c r="AA244" s="820"/>
      <c r="AB244" s="102"/>
      <c r="AC244" s="272"/>
    </row>
    <row r="245" spans="1:29" ht="15" customHeight="1">
      <c r="A245" s="267"/>
      <c r="B245" s="391">
        <f>IF(F240=1,1,0)</f>
        <v>0</v>
      </c>
      <c r="C245" s="138"/>
      <c r="D245" s="252" t="s">
        <v>27</v>
      </c>
      <c r="E245" s="466"/>
      <c r="F245" s="478"/>
      <c r="G245" s="479"/>
      <c r="H245" s="469"/>
      <c r="I245" s="137"/>
      <c r="J245" s="265" t="s">
        <v>21</v>
      </c>
      <c r="K245" s="366">
        <f>IF(G240=4,1,0)</f>
        <v>0</v>
      </c>
      <c r="L245" s="367"/>
      <c r="M245" s="143"/>
      <c r="N245" s="263" t="s">
        <v>30</v>
      </c>
      <c r="O245" s="466"/>
      <c r="P245" s="652"/>
      <c r="Q245" s="652"/>
      <c r="R245" s="469"/>
      <c r="S245" s="137"/>
      <c r="T245" s="264" t="s">
        <v>53</v>
      </c>
      <c r="U245" s="366"/>
      <c r="V245" s="401"/>
      <c r="W245" s="517">
        <v>58</v>
      </c>
      <c r="X245" s="630" t="s">
        <v>526</v>
      </c>
      <c r="Y245" s="586"/>
      <c r="Z245" s="819"/>
      <c r="AA245" s="820"/>
      <c r="AB245" s="102"/>
      <c r="AC245" s="272"/>
    </row>
    <row r="246" spans="1:29" ht="69.95" customHeight="1">
      <c r="A246" s="267"/>
      <c r="B246" s="391"/>
      <c r="C246" s="632" t="s">
        <v>540</v>
      </c>
      <c r="D246" s="445"/>
      <c r="E246" s="445"/>
      <c r="F246" s="440"/>
      <c r="G246" s="440"/>
      <c r="H246" s="462" t="s">
        <v>552</v>
      </c>
      <c r="I246" s="823"/>
      <c r="J246" s="824"/>
      <c r="K246" s="366"/>
      <c r="L246" s="367"/>
      <c r="M246" s="458" t="s">
        <v>560</v>
      </c>
      <c r="N246" s="545"/>
      <c r="O246" s="649"/>
      <c r="P246" s="650"/>
      <c r="Q246" s="650"/>
      <c r="R246" s="653" t="s">
        <v>545</v>
      </c>
      <c r="S246" s="460"/>
      <c r="T246" s="526"/>
      <c r="U246" s="366"/>
      <c r="V246" s="401"/>
      <c r="W246" s="741"/>
      <c r="X246" s="903"/>
      <c r="Y246" s="586"/>
      <c r="Z246" s="819"/>
      <c r="AA246" s="820"/>
      <c r="AB246" s="102"/>
      <c r="AC246" s="272"/>
    </row>
    <row r="247" spans="1:29" ht="15" customHeight="1">
      <c r="A247" s="267"/>
      <c r="B247" s="391"/>
      <c r="C247" s="47">
        <v>1</v>
      </c>
      <c r="D247" s="4" t="s">
        <v>542</v>
      </c>
      <c r="E247" s="464" t="s">
        <v>51</v>
      </c>
      <c r="F247" s="478"/>
      <c r="G247" s="479"/>
      <c r="H247" s="467" t="s">
        <v>51</v>
      </c>
      <c r="I247" s="828">
        <v>1</v>
      </c>
      <c r="J247" s="654" t="s">
        <v>11</v>
      </c>
      <c r="K247" s="366"/>
      <c r="L247" s="367"/>
      <c r="M247" s="458">
        <v>1</v>
      </c>
      <c r="N247" s="654" t="s">
        <v>11</v>
      </c>
      <c r="O247" s="464" t="s">
        <v>51</v>
      </c>
      <c r="P247" s="651"/>
      <c r="Q247" s="651"/>
      <c r="R247" s="467" t="s">
        <v>51</v>
      </c>
      <c r="S247" s="653">
        <v>1</v>
      </c>
      <c r="T247" s="471" t="s">
        <v>11</v>
      </c>
      <c r="U247" s="366"/>
      <c r="V247" s="401"/>
      <c r="W247" s="741"/>
      <c r="X247" s="903"/>
      <c r="Y247" s="586"/>
      <c r="Z247" s="819"/>
      <c r="AA247" s="820"/>
      <c r="AB247" s="102"/>
      <c r="AC247" s="272"/>
    </row>
    <row r="248" spans="1:29" ht="15" customHeight="1">
      <c r="A248" s="267"/>
      <c r="B248" s="391"/>
      <c r="C248" s="47">
        <v>2</v>
      </c>
      <c r="D248" s="4" t="s">
        <v>541</v>
      </c>
      <c r="E248" s="465"/>
      <c r="F248" s="478"/>
      <c r="G248" s="479"/>
      <c r="H248" s="468"/>
      <c r="I248" s="828"/>
      <c r="J248" s="654"/>
      <c r="K248" s="366"/>
      <c r="L248" s="367"/>
      <c r="M248" s="458"/>
      <c r="N248" s="654"/>
      <c r="O248" s="465"/>
      <c r="P248" s="651"/>
      <c r="Q248" s="651"/>
      <c r="R248" s="468"/>
      <c r="S248" s="653"/>
      <c r="T248" s="471"/>
      <c r="U248" s="366"/>
      <c r="V248" s="401"/>
      <c r="W248" s="741"/>
      <c r="X248" s="903"/>
      <c r="Y248" s="586"/>
      <c r="Z248" s="819"/>
      <c r="AA248" s="820"/>
      <c r="AB248" s="102"/>
      <c r="AC248" s="272"/>
    </row>
    <row r="249" spans="1:29" ht="15" customHeight="1">
      <c r="A249" s="267"/>
      <c r="B249" s="391"/>
      <c r="C249" s="47">
        <v>3</v>
      </c>
      <c r="D249" s="4" t="s">
        <v>543</v>
      </c>
      <c r="E249" s="465"/>
      <c r="F249" s="478"/>
      <c r="G249" s="479"/>
      <c r="H249" s="468"/>
      <c r="I249" s="828">
        <v>2</v>
      </c>
      <c r="J249" s="669" t="s">
        <v>12</v>
      </c>
      <c r="K249" s="366"/>
      <c r="L249" s="367"/>
      <c r="M249" s="458">
        <v>2</v>
      </c>
      <c r="N249" s="669" t="s">
        <v>12</v>
      </c>
      <c r="O249" s="465"/>
      <c r="P249" s="651"/>
      <c r="Q249" s="651"/>
      <c r="R249" s="468"/>
      <c r="S249" s="653">
        <v>2</v>
      </c>
      <c r="T249" s="461" t="s">
        <v>12</v>
      </c>
      <c r="U249" s="366"/>
      <c r="V249" s="401"/>
      <c r="W249" s="518"/>
      <c r="X249" s="631"/>
      <c r="Y249" s="586"/>
      <c r="Z249" s="819"/>
      <c r="AA249" s="820"/>
      <c r="AB249" s="102"/>
      <c r="AC249" s="272"/>
    </row>
    <row r="250" spans="1:29" ht="15" customHeight="1">
      <c r="A250" s="267"/>
      <c r="B250" s="391"/>
      <c r="C250" s="47">
        <v>4</v>
      </c>
      <c r="D250" s="4" t="s">
        <v>544</v>
      </c>
      <c r="E250" s="465"/>
      <c r="F250" s="478"/>
      <c r="G250" s="479"/>
      <c r="H250" s="468"/>
      <c r="I250" s="828"/>
      <c r="J250" s="669"/>
      <c r="K250" s="366"/>
      <c r="L250" s="367"/>
      <c r="M250" s="458"/>
      <c r="N250" s="669"/>
      <c r="O250" s="465"/>
      <c r="P250" s="651"/>
      <c r="Q250" s="651"/>
      <c r="R250" s="468"/>
      <c r="S250" s="653"/>
      <c r="T250" s="461"/>
      <c r="U250" s="366"/>
      <c r="V250" s="401"/>
      <c r="W250" s="452"/>
      <c r="X250" s="904"/>
      <c r="Y250" s="586"/>
      <c r="Z250" s="819"/>
      <c r="AA250" s="820"/>
      <c r="AB250" s="102"/>
      <c r="AC250" s="272"/>
    </row>
    <row r="251" spans="1:29" ht="15" customHeight="1">
      <c r="A251" s="267"/>
      <c r="B251" s="391">
        <f>IF(F246=2,1,0)</f>
        <v>0</v>
      </c>
      <c r="C251" s="138"/>
      <c r="D251" s="252" t="s">
        <v>16</v>
      </c>
      <c r="E251" s="466"/>
      <c r="F251" s="478"/>
      <c r="G251" s="479"/>
      <c r="H251" s="469"/>
      <c r="I251" s="137"/>
      <c r="J251" s="265" t="s">
        <v>17</v>
      </c>
      <c r="K251" s="368">
        <f>IF(G246=2,1,0)</f>
        <v>0</v>
      </c>
      <c r="L251" s="367">
        <f>IF(P246=1,1,0)</f>
        <v>0</v>
      </c>
      <c r="M251" s="143"/>
      <c r="N251" s="263" t="s">
        <v>29</v>
      </c>
      <c r="O251" s="466"/>
      <c r="P251" s="652"/>
      <c r="Q251" s="652"/>
      <c r="R251" s="469"/>
      <c r="S251" s="137"/>
      <c r="T251" s="264" t="s">
        <v>52</v>
      </c>
      <c r="U251" s="366">
        <f>IF(Q246=1,1,0)</f>
        <v>0</v>
      </c>
      <c r="V251" s="401"/>
      <c r="W251" s="453"/>
      <c r="X251" s="905"/>
      <c r="Y251" s="586"/>
      <c r="Z251" s="819"/>
      <c r="AA251" s="820"/>
      <c r="AB251" s="102"/>
      <c r="AC251" s="272"/>
    </row>
    <row r="252" spans="1:29" ht="39.950000000000003" customHeight="1">
      <c r="A252" s="267"/>
      <c r="B252" s="391"/>
      <c r="C252" s="825" t="s">
        <v>553</v>
      </c>
      <c r="D252" s="484"/>
      <c r="E252" s="484"/>
      <c r="F252" s="440"/>
      <c r="G252" s="440"/>
      <c r="H252" s="460" t="s">
        <v>548</v>
      </c>
      <c r="I252" s="460"/>
      <c r="J252" s="606"/>
      <c r="K252" s="366"/>
      <c r="L252" s="367"/>
      <c r="M252" s="444" t="s">
        <v>550</v>
      </c>
      <c r="N252" s="445"/>
      <c r="O252" s="734"/>
      <c r="P252" s="650"/>
      <c r="Q252" s="650"/>
      <c r="R252" s="826" t="s">
        <v>600</v>
      </c>
      <c r="S252" s="823"/>
      <c r="T252" s="827"/>
      <c r="U252" s="366"/>
      <c r="V252" s="401"/>
      <c r="W252" s="453"/>
      <c r="X252" s="905"/>
      <c r="Y252" s="586"/>
      <c r="Z252" s="819"/>
      <c r="AA252" s="820"/>
      <c r="AB252" s="102"/>
      <c r="AC252" s="272"/>
    </row>
    <row r="253" spans="1:29" ht="15" customHeight="1">
      <c r="A253" s="267"/>
      <c r="B253" s="391"/>
      <c r="C253" s="829">
        <v>1</v>
      </c>
      <c r="D253" s="654" t="s">
        <v>11</v>
      </c>
      <c r="E253" s="527" t="s">
        <v>51</v>
      </c>
      <c r="F253" s="478"/>
      <c r="G253" s="479"/>
      <c r="H253" s="467" t="s">
        <v>51</v>
      </c>
      <c r="I253" s="828">
        <v>1</v>
      </c>
      <c r="J253" s="654" t="s">
        <v>11</v>
      </c>
      <c r="K253" s="366"/>
      <c r="L253" s="367"/>
      <c r="M253" s="458">
        <v>1</v>
      </c>
      <c r="N253" s="654" t="s">
        <v>11</v>
      </c>
      <c r="O253" s="464" t="s">
        <v>51</v>
      </c>
      <c r="P253" s="651"/>
      <c r="Q253" s="651"/>
      <c r="R253" s="467" t="s">
        <v>51</v>
      </c>
      <c r="S253" s="653">
        <v>1</v>
      </c>
      <c r="T253" s="471" t="s">
        <v>11</v>
      </c>
      <c r="U253" s="366"/>
      <c r="V253" s="401"/>
      <c r="W253" s="453"/>
      <c r="X253" s="905"/>
      <c r="Y253" s="586"/>
      <c r="Z253" s="819"/>
      <c r="AA253" s="820"/>
      <c r="AB253" s="102"/>
      <c r="AC253" s="272"/>
    </row>
    <row r="254" spans="1:29" ht="15" customHeight="1">
      <c r="A254" s="267"/>
      <c r="B254" s="391"/>
      <c r="C254" s="829"/>
      <c r="D254" s="654"/>
      <c r="E254" s="528"/>
      <c r="F254" s="478"/>
      <c r="G254" s="479"/>
      <c r="H254" s="468"/>
      <c r="I254" s="828"/>
      <c r="J254" s="654"/>
      <c r="K254" s="366"/>
      <c r="L254" s="367"/>
      <c r="M254" s="458"/>
      <c r="N254" s="654"/>
      <c r="O254" s="465"/>
      <c r="P254" s="651"/>
      <c r="Q254" s="651"/>
      <c r="R254" s="468"/>
      <c r="S254" s="653"/>
      <c r="T254" s="471"/>
      <c r="U254" s="366"/>
      <c r="V254" s="401"/>
      <c r="W254" s="453"/>
      <c r="X254" s="905"/>
      <c r="Y254" s="586"/>
      <c r="Z254" s="819"/>
      <c r="AA254" s="820"/>
      <c r="AB254" s="102"/>
      <c r="AC254" s="272"/>
    </row>
    <row r="255" spans="1:29" ht="15" customHeight="1">
      <c r="A255" s="267"/>
      <c r="B255" s="391"/>
      <c r="C255" s="829">
        <v>2</v>
      </c>
      <c r="D255" s="669" t="s">
        <v>12</v>
      </c>
      <c r="E255" s="528"/>
      <c r="F255" s="478"/>
      <c r="G255" s="479"/>
      <c r="H255" s="468"/>
      <c r="I255" s="828">
        <v>2</v>
      </c>
      <c r="J255" s="669" t="s">
        <v>12</v>
      </c>
      <c r="K255" s="366"/>
      <c r="L255" s="367"/>
      <c r="M255" s="458">
        <v>2</v>
      </c>
      <c r="N255" s="669" t="s">
        <v>12</v>
      </c>
      <c r="O255" s="465"/>
      <c r="P255" s="651"/>
      <c r="Q255" s="651"/>
      <c r="R255" s="468"/>
      <c r="S255" s="653">
        <v>2</v>
      </c>
      <c r="T255" s="461" t="s">
        <v>12</v>
      </c>
      <c r="U255" s="366"/>
      <c r="V255" s="401"/>
      <c r="W255" s="453"/>
      <c r="X255" s="905"/>
      <c r="Y255" s="586"/>
      <c r="Z255" s="819"/>
      <c r="AA255" s="820"/>
      <c r="AB255" s="102"/>
      <c r="AC255" s="272"/>
    </row>
    <row r="256" spans="1:29" ht="15" customHeight="1">
      <c r="A256" s="267"/>
      <c r="B256" s="391"/>
      <c r="C256" s="829"/>
      <c r="D256" s="669"/>
      <c r="E256" s="528"/>
      <c r="F256" s="478"/>
      <c r="G256" s="479"/>
      <c r="H256" s="468"/>
      <c r="I256" s="828"/>
      <c r="J256" s="669"/>
      <c r="K256" s="366"/>
      <c r="L256" s="367"/>
      <c r="M256" s="458"/>
      <c r="N256" s="669"/>
      <c r="O256" s="465"/>
      <c r="P256" s="651"/>
      <c r="Q256" s="651"/>
      <c r="R256" s="468"/>
      <c r="S256" s="653"/>
      <c r="T256" s="461"/>
      <c r="U256" s="366"/>
      <c r="V256" s="401"/>
      <c r="W256" s="453"/>
      <c r="X256" s="905"/>
      <c r="Y256" s="586"/>
      <c r="Z256" s="819"/>
      <c r="AA256" s="820"/>
      <c r="AB256" s="102"/>
      <c r="AC256" s="272"/>
    </row>
    <row r="257" spans="1:29" ht="15" customHeight="1">
      <c r="A257" s="267"/>
      <c r="B257" s="391">
        <f>IF(F252=1,1,0)</f>
        <v>0</v>
      </c>
      <c r="C257" s="138"/>
      <c r="D257" s="252" t="s">
        <v>18</v>
      </c>
      <c r="E257" s="529"/>
      <c r="F257" s="478"/>
      <c r="G257" s="479"/>
      <c r="H257" s="469"/>
      <c r="I257" s="137"/>
      <c r="J257" s="265" t="s">
        <v>28</v>
      </c>
      <c r="K257" s="368">
        <f>IF(G252=2,1,0)</f>
        <v>0</v>
      </c>
      <c r="L257" s="367">
        <f>IF(P252=1,1,0)</f>
        <v>0</v>
      </c>
      <c r="M257" s="143"/>
      <c r="N257" s="263" t="s">
        <v>18</v>
      </c>
      <c r="O257" s="466"/>
      <c r="P257" s="652"/>
      <c r="Q257" s="652"/>
      <c r="R257" s="469"/>
      <c r="S257" s="137"/>
      <c r="T257" s="264" t="s">
        <v>19</v>
      </c>
      <c r="U257" s="366">
        <f>IF(Q252=1,1,0)</f>
        <v>0</v>
      </c>
      <c r="V257" s="401"/>
      <c r="W257" s="453"/>
      <c r="X257" s="905"/>
      <c r="Y257" s="586"/>
      <c r="Z257" s="819"/>
      <c r="AA257" s="820"/>
      <c r="AB257" s="102"/>
      <c r="AC257" s="272"/>
    </row>
    <row r="258" spans="1:29" ht="39.950000000000003" customHeight="1">
      <c r="A258" s="267"/>
      <c r="B258" s="391"/>
      <c r="C258" s="558" t="s">
        <v>601</v>
      </c>
      <c r="D258" s="545"/>
      <c r="E258" s="545"/>
      <c r="F258" s="440"/>
      <c r="G258" s="440"/>
      <c r="H258" s="462" t="s">
        <v>549</v>
      </c>
      <c r="I258" s="462"/>
      <c r="J258" s="560"/>
      <c r="K258" s="366"/>
      <c r="L258" s="367"/>
      <c r="M258" s="483" t="s">
        <v>551</v>
      </c>
      <c r="N258" s="484"/>
      <c r="O258" s="842"/>
      <c r="P258" s="650"/>
      <c r="Q258" s="650"/>
      <c r="R258" s="826" t="s">
        <v>547</v>
      </c>
      <c r="S258" s="823"/>
      <c r="T258" s="827"/>
      <c r="U258" s="366"/>
      <c r="V258" s="401"/>
      <c r="W258" s="453"/>
      <c r="X258" s="905"/>
      <c r="Y258" s="586"/>
      <c r="Z258" s="819"/>
      <c r="AA258" s="820"/>
      <c r="AB258" s="102"/>
      <c r="AC258" s="272"/>
    </row>
    <row r="259" spans="1:29" ht="15" customHeight="1">
      <c r="A259" s="267"/>
      <c r="B259" s="391"/>
      <c r="C259" s="829">
        <v>1</v>
      </c>
      <c r="D259" s="654" t="s">
        <v>11</v>
      </c>
      <c r="E259" s="464" t="s">
        <v>51</v>
      </c>
      <c r="F259" s="479"/>
      <c r="G259" s="479"/>
      <c r="H259" s="467" t="s">
        <v>51</v>
      </c>
      <c r="I259" s="828">
        <v>1</v>
      </c>
      <c r="J259" s="654" t="s">
        <v>11</v>
      </c>
      <c r="K259" s="366"/>
      <c r="L259" s="367"/>
      <c r="M259" s="458">
        <v>1</v>
      </c>
      <c r="N259" s="654" t="s">
        <v>11</v>
      </c>
      <c r="O259" s="464" t="s">
        <v>51</v>
      </c>
      <c r="P259" s="651"/>
      <c r="Q259" s="651"/>
      <c r="R259" s="467" t="s">
        <v>51</v>
      </c>
      <c r="S259" s="653">
        <v>1</v>
      </c>
      <c r="T259" s="471" t="s">
        <v>11</v>
      </c>
      <c r="U259" s="366"/>
      <c r="V259" s="401"/>
      <c r="W259" s="453"/>
      <c r="X259" s="905"/>
      <c r="Y259" s="586"/>
      <c r="Z259" s="819"/>
      <c r="AA259" s="820"/>
      <c r="AB259" s="102"/>
      <c r="AC259" s="272"/>
    </row>
    <row r="260" spans="1:29" ht="15" customHeight="1">
      <c r="A260" s="267"/>
      <c r="B260" s="391"/>
      <c r="C260" s="829"/>
      <c r="D260" s="654"/>
      <c r="E260" s="465"/>
      <c r="F260" s="479"/>
      <c r="G260" s="479"/>
      <c r="H260" s="468"/>
      <c r="I260" s="828"/>
      <c r="J260" s="654"/>
      <c r="K260" s="366"/>
      <c r="L260" s="367"/>
      <c r="M260" s="458"/>
      <c r="N260" s="654"/>
      <c r="O260" s="465"/>
      <c r="P260" s="651"/>
      <c r="Q260" s="651"/>
      <c r="R260" s="468"/>
      <c r="S260" s="653"/>
      <c r="T260" s="471"/>
      <c r="U260" s="366"/>
      <c r="V260" s="401"/>
      <c r="W260" s="453"/>
      <c r="X260" s="905"/>
      <c r="Y260" s="586"/>
      <c r="Z260" s="819"/>
      <c r="AA260" s="820"/>
      <c r="AB260" s="102"/>
      <c r="AC260" s="272"/>
    </row>
    <row r="261" spans="1:29" ht="15" customHeight="1">
      <c r="A261" s="267"/>
      <c r="B261" s="391"/>
      <c r="C261" s="829">
        <v>2</v>
      </c>
      <c r="D261" s="669" t="s">
        <v>12</v>
      </c>
      <c r="E261" s="465"/>
      <c r="F261" s="479"/>
      <c r="G261" s="479"/>
      <c r="H261" s="468"/>
      <c r="I261" s="828">
        <v>2</v>
      </c>
      <c r="J261" s="669" t="s">
        <v>12</v>
      </c>
      <c r="K261" s="366"/>
      <c r="L261" s="367"/>
      <c r="M261" s="458">
        <v>2</v>
      </c>
      <c r="N261" s="669" t="s">
        <v>12</v>
      </c>
      <c r="O261" s="465"/>
      <c r="P261" s="651"/>
      <c r="Q261" s="651"/>
      <c r="R261" s="468"/>
      <c r="S261" s="653">
        <v>2</v>
      </c>
      <c r="T261" s="461" t="s">
        <v>12</v>
      </c>
      <c r="U261" s="366"/>
      <c r="V261" s="401"/>
      <c r="W261" s="453"/>
      <c r="X261" s="905"/>
      <c r="Y261" s="586"/>
      <c r="Z261" s="819"/>
      <c r="AA261" s="820"/>
      <c r="AB261" s="102"/>
      <c r="AC261" s="272"/>
    </row>
    <row r="262" spans="1:29" ht="15" customHeight="1">
      <c r="A262" s="267"/>
      <c r="B262" s="391">
        <f>IF(F258=2,1,0)</f>
        <v>0</v>
      </c>
      <c r="C262" s="829"/>
      <c r="D262" s="669"/>
      <c r="E262" s="465"/>
      <c r="F262" s="479"/>
      <c r="G262" s="479"/>
      <c r="H262" s="468"/>
      <c r="I262" s="828"/>
      <c r="J262" s="669"/>
      <c r="K262" s="368">
        <f>IF(G258=2,1,0)</f>
        <v>0</v>
      </c>
      <c r="L262" s="367">
        <f>IF(P258=1,1,0)</f>
        <v>0</v>
      </c>
      <c r="M262" s="458"/>
      <c r="N262" s="669"/>
      <c r="O262" s="465"/>
      <c r="P262" s="651"/>
      <c r="Q262" s="651"/>
      <c r="R262" s="468"/>
      <c r="S262" s="653"/>
      <c r="T262" s="705"/>
      <c r="U262" s="366">
        <f>IF(Q258=2,1,0)</f>
        <v>0</v>
      </c>
      <c r="V262" s="401"/>
      <c r="W262" s="453"/>
      <c r="X262" s="905"/>
      <c r="Y262" s="586"/>
      <c r="Z262" s="819"/>
      <c r="AA262" s="820"/>
      <c r="AB262" s="102"/>
      <c r="AC262" s="272"/>
    </row>
    <row r="263" spans="1:29" ht="15.75" customHeight="1">
      <c r="A263" s="267"/>
      <c r="B263" s="391"/>
      <c r="C263" s="139"/>
      <c r="D263" s="26"/>
      <c r="E263" s="466"/>
      <c r="F263" s="479"/>
      <c r="G263" s="479"/>
      <c r="H263" s="469"/>
      <c r="I263" s="140"/>
      <c r="J263" s="49"/>
      <c r="K263" s="209"/>
      <c r="L263" s="236"/>
      <c r="M263" s="27"/>
      <c r="N263" s="28"/>
      <c r="O263" s="466"/>
      <c r="P263" s="652"/>
      <c r="Q263" s="652"/>
      <c r="R263" s="469"/>
      <c r="S263" s="144"/>
      <c r="T263" s="29"/>
      <c r="U263" s="366"/>
      <c r="V263" s="401"/>
      <c r="W263" s="453"/>
      <c r="X263" s="905"/>
      <c r="Y263" s="586"/>
      <c r="Z263" s="819"/>
      <c r="AA263" s="820"/>
      <c r="AB263" s="102"/>
      <c r="AC263" s="272"/>
    </row>
    <row r="264" spans="1:29" ht="35.1" customHeight="1" thickBot="1">
      <c r="A264" s="267"/>
      <c r="B264" s="71"/>
      <c r="C264" s="50"/>
      <c r="D264" s="572" t="s">
        <v>55</v>
      </c>
      <c r="E264" s="572"/>
      <c r="F264" s="572"/>
      <c r="G264" s="572"/>
      <c r="H264" s="572"/>
      <c r="I264" s="572"/>
      <c r="J264" s="643"/>
      <c r="K264" s="22"/>
      <c r="L264" s="9"/>
      <c r="M264" s="169"/>
      <c r="N264" s="644" t="s">
        <v>55</v>
      </c>
      <c r="O264" s="644"/>
      <c r="P264" s="644"/>
      <c r="Q264" s="644"/>
      <c r="R264" s="644"/>
      <c r="S264" s="644"/>
      <c r="T264" s="645"/>
      <c r="U264" s="366"/>
      <c r="V264" s="402"/>
      <c r="W264" s="855"/>
      <c r="X264" s="906"/>
      <c r="Y264" s="587"/>
      <c r="Z264" s="821"/>
      <c r="AA264" s="822"/>
      <c r="AB264" s="102"/>
      <c r="AC264" s="272"/>
    </row>
    <row r="265" spans="1:29" ht="30" customHeight="1" thickBot="1">
      <c r="A265" s="267"/>
      <c r="B265" s="72"/>
      <c r="C265" s="73"/>
      <c r="D265" s="790"/>
      <c r="E265" s="790"/>
      <c r="F265" s="791"/>
      <c r="G265" s="791"/>
      <c r="H265" s="77"/>
      <c r="I265" s="73"/>
      <c r="J265" s="73"/>
      <c r="K265" s="74"/>
      <c r="L265" s="75"/>
      <c r="M265" s="76"/>
      <c r="N265" s="790"/>
      <c r="O265" s="790"/>
      <c r="P265" s="791"/>
      <c r="Q265" s="791"/>
      <c r="R265" s="77"/>
      <c r="S265" s="77"/>
      <c r="T265" s="77"/>
      <c r="U265" s="78"/>
      <c r="V265" s="73"/>
      <c r="W265" s="73"/>
      <c r="X265" s="73"/>
      <c r="Y265" s="73"/>
      <c r="Z265" s="73"/>
      <c r="AA265" s="73"/>
      <c r="AB265" s="103"/>
      <c r="AC265" s="272"/>
    </row>
    <row r="266" spans="1:29">
      <c r="A266" s="267"/>
      <c r="B266" s="38"/>
      <c r="C266" s="37"/>
      <c r="D266" s="45"/>
      <c r="E266" s="45"/>
      <c r="F266" s="37"/>
      <c r="G266" s="37"/>
      <c r="H266" s="37"/>
      <c r="I266" s="37"/>
      <c r="J266" s="37"/>
      <c r="K266" s="37"/>
      <c r="L266" s="37"/>
      <c r="M266" s="37"/>
      <c r="N266" s="43"/>
      <c r="O266" s="37"/>
      <c r="P266" s="37"/>
      <c r="Q266" s="37"/>
      <c r="R266" s="37"/>
      <c r="S266" s="37"/>
      <c r="T266" s="37"/>
      <c r="U266" s="37"/>
      <c r="V266" s="37"/>
      <c r="W266" s="37"/>
      <c r="X266" s="37"/>
      <c r="Y266" s="37"/>
      <c r="Z266" s="37"/>
      <c r="AA266" s="205"/>
      <c r="AB266" s="205"/>
      <c r="AC266" s="275"/>
    </row>
    <row r="267" spans="1:29" hidden="1">
      <c r="A267" s="267"/>
      <c r="B267" s="38"/>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205"/>
      <c r="AB267" s="205"/>
      <c r="AC267" s="275"/>
    </row>
    <row r="268" spans="1:29" ht="13.5" hidden="1" customHeight="1" thickBot="1">
      <c r="A268" s="267"/>
      <c r="B268" s="38"/>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205"/>
      <c r="AB268" s="205"/>
      <c r="AC268" s="275"/>
    </row>
    <row r="269" spans="1:29" ht="14.25" hidden="1" customHeight="1">
      <c r="A269" s="267"/>
      <c r="B269" s="114"/>
      <c r="C269" s="830" t="s">
        <v>25</v>
      </c>
      <c r="D269" s="830"/>
      <c r="E269" s="830"/>
      <c r="F269" s="830"/>
      <c r="G269" s="830"/>
      <c r="H269" s="778">
        <v>8</v>
      </c>
      <c r="I269" s="778"/>
      <c r="J269" s="778"/>
      <c r="K269" s="117"/>
      <c r="L269" s="833" t="s">
        <v>25</v>
      </c>
      <c r="M269" s="834"/>
      <c r="N269" s="834"/>
      <c r="O269" s="834"/>
      <c r="P269" s="834"/>
      <c r="Q269" s="834"/>
      <c r="R269" s="834"/>
      <c r="S269" s="778">
        <v>8</v>
      </c>
      <c r="T269" s="778"/>
      <c r="U269" s="56"/>
      <c r="V269" s="784" t="s">
        <v>25</v>
      </c>
      <c r="W269" s="785"/>
      <c r="X269" s="785"/>
      <c r="Y269" s="56"/>
      <c r="Z269" s="56"/>
      <c r="AA269" s="788">
        <v>8</v>
      </c>
      <c r="AB269" s="122"/>
      <c r="AC269" s="272"/>
    </row>
    <row r="270" spans="1:29" ht="35.25" hidden="1" customHeight="1" thickBot="1">
      <c r="A270" s="267"/>
      <c r="B270" s="115"/>
      <c r="C270" s="831"/>
      <c r="D270" s="831"/>
      <c r="E270" s="831"/>
      <c r="F270" s="831"/>
      <c r="G270" s="831"/>
      <c r="H270" s="832"/>
      <c r="I270" s="832"/>
      <c r="J270" s="832"/>
      <c r="K270" s="118"/>
      <c r="L270" s="835"/>
      <c r="M270" s="836"/>
      <c r="N270" s="836"/>
      <c r="O270" s="836"/>
      <c r="P270" s="836"/>
      <c r="Q270" s="836"/>
      <c r="R270" s="836"/>
      <c r="S270" s="688"/>
      <c r="T270" s="688"/>
      <c r="U270" s="57"/>
      <c r="V270" s="786"/>
      <c r="W270" s="787"/>
      <c r="X270" s="787"/>
      <c r="Y270" s="57"/>
      <c r="Z270" s="57"/>
      <c r="AA270" s="789"/>
      <c r="AB270" s="123"/>
      <c r="AC270" s="272"/>
    </row>
    <row r="271" spans="1:29" ht="12.95" hidden="1" customHeight="1">
      <c r="A271" s="267"/>
      <c r="B271" s="33"/>
      <c r="C271" s="550" t="s">
        <v>0</v>
      </c>
      <c r="D271" s="551"/>
      <c r="E271" s="46"/>
      <c r="F271" s="46"/>
      <c r="G271" s="46"/>
      <c r="H271" s="46"/>
      <c r="I271" s="46"/>
      <c r="J271" s="142" t="s">
        <v>26</v>
      </c>
      <c r="K271" s="110"/>
      <c r="L271" s="109"/>
      <c r="M271" s="552" t="s">
        <v>32</v>
      </c>
      <c r="N271" s="553"/>
      <c r="O271" s="553"/>
      <c r="P271" s="172"/>
      <c r="Q271" s="172"/>
      <c r="R271" s="553" t="s">
        <v>33</v>
      </c>
      <c r="S271" s="553"/>
      <c r="T271" s="554"/>
      <c r="U271" s="35"/>
      <c r="V271" s="42"/>
      <c r="W271" s="689" t="s">
        <v>5</v>
      </c>
      <c r="X271" s="690"/>
      <c r="Y271" s="88"/>
      <c r="Z271" s="727" t="s">
        <v>43</v>
      </c>
      <c r="AA271" s="728"/>
      <c r="AB271" s="124"/>
      <c r="AC271" s="272"/>
    </row>
    <row r="272" spans="1:29" ht="35.1" hidden="1" customHeight="1">
      <c r="A272" s="267"/>
      <c r="B272" s="33"/>
      <c r="C272" s="825" t="s">
        <v>54</v>
      </c>
      <c r="D272" s="484"/>
      <c r="E272" s="484"/>
      <c r="F272" s="440">
        <v>2</v>
      </c>
      <c r="G272" s="440">
        <v>2</v>
      </c>
      <c r="H272" s="826"/>
      <c r="I272" s="823"/>
      <c r="J272" s="824"/>
      <c r="K272" s="111"/>
      <c r="L272" s="10"/>
      <c r="M272" s="797" t="s">
        <v>54</v>
      </c>
      <c r="N272" s="798"/>
      <c r="O272" s="798"/>
      <c r="P272" s="440">
        <v>2</v>
      </c>
      <c r="Q272" s="440">
        <v>2</v>
      </c>
      <c r="R272" s="614"/>
      <c r="S272" s="614"/>
      <c r="T272" s="615"/>
      <c r="U272" s="36"/>
      <c r="V272" s="19"/>
      <c r="W272" s="691"/>
      <c r="X272" s="692"/>
      <c r="Y272" s="89"/>
      <c r="Z272" s="729"/>
      <c r="AA272" s="730"/>
      <c r="AB272" s="124"/>
      <c r="AC272" s="272"/>
    </row>
    <row r="273" spans="1:29" ht="15" hidden="1" customHeight="1">
      <c r="A273" s="267"/>
      <c r="B273" s="33"/>
      <c r="C273" s="47">
        <v>1</v>
      </c>
      <c r="D273" s="141" t="s">
        <v>50</v>
      </c>
      <c r="E273" s="464" t="s">
        <v>51</v>
      </c>
      <c r="F273" s="440"/>
      <c r="G273" s="440"/>
      <c r="H273" s="467" t="s">
        <v>51</v>
      </c>
      <c r="I273" s="1">
        <v>1</v>
      </c>
      <c r="J273" s="48"/>
      <c r="K273" s="111"/>
      <c r="L273" s="10"/>
      <c r="M273" s="610">
        <v>1</v>
      </c>
      <c r="N273" s="618" t="s">
        <v>11</v>
      </c>
      <c r="O273" s="619" t="s">
        <v>51</v>
      </c>
      <c r="P273" s="478"/>
      <c r="Q273" s="440"/>
      <c r="R273" s="527" t="s">
        <v>51</v>
      </c>
      <c r="S273" s="612">
        <v>1</v>
      </c>
      <c r="T273" s="609" t="s">
        <v>11</v>
      </c>
      <c r="U273" s="36"/>
      <c r="V273" s="19"/>
      <c r="W273" s="691"/>
      <c r="X273" s="692"/>
      <c r="Y273" s="89"/>
      <c r="Z273" s="729"/>
      <c r="AA273" s="730"/>
      <c r="AB273" s="124"/>
      <c r="AC273" s="272"/>
    </row>
    <row r="274" spans="1:29" ht="15" hidden="1" customHeight="1">
      <c r="A274" s="267"/>
      <c r="B274" s="33"/>
      <c r="C274" s="47">
        <v>2</v>
      </c>
      <c r="D274" s="141" t="s">
        <v>49</v>
      </c>
      <c r="E274" s="465"/>
      <c r="F274" s="440"/>
      <c r="G274" s="440"/>
      <c r="H274" s="468"/>
      <c r="I274" s="1">
        <v>2</v>
      </c>
      <c r="J274" s="48"/>
      <c r="K274" s="112"/>
      <c r="L274" s="31"/>
      <c r="M274" s="610"/>
      <c r="N274" s="618"/>
      <c r="O274" s="620"/>
      <c r="P274" s="478"/>
      <c r="Q274" s="440"/>
      <c r="R274" s="528"/>
      <c r="S274" s="612"/>
      <c r="T274" s="609"/>
      <c r="U274" s="36"/>
      <c r="V274" s="19"/>
      <c r="W274" s="693"/>
      <c r="X274" s="694"/>
      <c r="Y274" s="90"/>
      <c r="Z274" s="731"/>
      <c r="AA274" s="732"/>
      <c r="AB274" s="124"/>
      <c r="AC274" s="272"/>
    </row>
    <row r="275" spans="1:29" ht="20.25" hidden="1" customHeight="1">
      <c r="A275" s="267"/>
      <c r="B275" s="33"/>
      <c r="C275" s="47">
        <v>3</v>
      </c>
      <c r="D275" s="141" t="s">
        <v>49</v>
      </c>
      <c r="E275" s="465"/>
      <c r="F275" s="440"/>
      <c r="G275" s="440"/>
      <c r="H275" s="468"/>
      <c r="I275" s="1">
        <v>3</v>
      </c>
      <c r="J275" s="48"/>
      <c r="K275" s="112"/>
      <c r="L275" s="31"/>
      <c r="M275" s="610">
        <v>2</v>
      </c>
      <c r="N275" s="611" t="s">
        <v>12</v>
      </c>
      <c r="O275" s="620"/>
      <c r="P275" s="478"/>
      <c r="Q275" s="440"/>
      <c r="R275" s="528"/>
      <c r="S275" s="612">
        <v>3</v>
      </c>
      <c r="T275" s="613" t="s">
        <v>12</v>
      </c>
      <c r="U275" s="36"/>
      <c r="V275" s="19"/>
      <c r="W275" s="452">
        <v>11</v>
      </c>
      <c r="X275" s="706"/>
      <c r="Y275" s="715">
        <v>82</v>
      </c>
      <c r="Z275" s="843">
        <f>VLOOKUP(Y275,H733:J742,3,TRUE)</f>
        <v>3456545</v>
      </c>
      <c r="AA275" s="844"/>
      <c r="AB275" s="125"/>
      <c r="AC275" s="272"/>
    </row>
    <row r="276" spans="1:29" ht="20.25" hidden="1" customHeight="1">
      <c r="A276" s="267"/>
      <c r="B276" s="33"/>
      <c r="C276" s="47">
        <v>4</v>
      </c>
      <c r="D276" s="141" t="s">
        <v>49</v>
      </c>
      <c r="E276" s="465"/>
      <c r="F276" s="440"/>
      <c r="G276" s="440"/>
      <c r="H276" s="468"/>
      <c r="I276" s="1">
        <v>4</v>
      </c>
      <c r="J276" s="48"/>
      <c r="K276" s="112"/>
      <c r="L276" s="31"/>
      <c r="M276" s="610"/>
      <c r="N276" s="611"/>
      <c r="O276" s="620"/>
      <c r="P276" s="478"/>
      <c r="Q276" s="440"/>
      <c r="R276" s="528"/>
      <c r="S276" s="612"/>
      <c r="T276" s="613"/>
      <c r="U276" s="36"/>
      <c r="V276" s="19"/>
      <c r="W276" s="453"/>
      <c r="X276" s="707"/>
      <c r="Y276" s="716"/>
      <c r="Z276" s="845"/>
      <c r="AA276" s="846"/>
      <c r="AB276" s="125"/>
      <c r="AC276" s="272"/>
    </row>
    <row r="277" spans="1:29" ht="12.95" hidden="1" customHeight="1">
      <c r="A277" s="267"/>
      <c r="B277" s="33">
        <f>IF(F272=3,1,0)</f>
        <v>0</v>
      </c>
      <c r="C277" s="604" t="s">
        <v>1</v>
      </c>
      <c r="D277" s="593"/>
      <c r="E277" s="466"/>
      <c r="F277" s="440"/>
      <c r="G277" s="440"/>
      <c r="H277" s="469"/>
      <c r="I277" s="137"/>
      <c r="J277" s="265" t="s">
        <v>2</v>
      </c>
      <c r="K277" s="112">
        <f>IF(G272=2,1,0)</f>
        <v>1</v>
      </c>
      <c r="L277" s="31">
        <f>IF(P272=2,1,0)</f>
        <v>1</v>
      </c>
      <c r="M277" s="170"/>
      <c r="N277" s="263" t="s">
        <v>31</v>
      </c>
      <c r="O277" s="621"/>
      <c r="P277" s="478"/>
      <c r="Q277" s="440"/>
      <c r="R277" s="529"/>
      <c r="S277" s="176"/>
      <c r="T277" s="264" t="s">
        <v>20</v>
      </c>
      <c r="U277" s="36">
        <f>IF(Q272=2,1,0)</f>
        <v>1</v>
      </c>
      <c r="V277" s="19"/>
      <c r="W277" s="454"/>
      <c r="X277" s="708"/>
      <c r="Y277" s="716"/>
      <c r="Z277" s="845"/>
      <c r="AA277" s="846"/>
      <c r="AB277" s="125"/>
      <c r="AC277" s="272"/>
    </row>
    <row r="278" spans="1:29" ht="35.1" hidden="1" customHeight="1">
      <c r="A278" s="267"/>
      <c r="B278" s="33"/>
      <c r="C278" s="825"/>
      <c r="D278" s="484"/>
      <c r="E278" s="484"/>
      <c r="F278" s="440">
        <v>1</v>
      </c>
      <c r="G278" s="440">
        <v>3</v>
      </c>
      <c r="H278" s="823"/>
      <c r="I278" s="823"/>
      <c r="J278" s="824"/>
      <c r="K278" s="112"/>
      <c r="L278" s="31"/>
      <c r="M278" s="797"/>
      <c r="N278" s="798"/>
      <c r="O278" s="798"/>
      <c r="P278" s="440">
        <v>3</v>
      </c>
      <c r="Q278" s="440">
        <v>2</v>
      </c>
      <c r="R278" s="614"/>
      <c r="S278" s="614"/>
      <c r="T278" s="615"/>
      <c r="U278" s="36"/>
      <c r="V278" s="19"/>
      <c r="W278" s="13">
        <v>12</v>
      </c>
      <c r="X278" s="14"/>
      <c r="Y278" s="716"/>
      <c r="Z278" s="845"/>
      <c r="AA278" s="846"/>
      <c r="AB278" s="125"/>
      <c r="AC278" s="272"/>
    </row>
    <row r="279" spans="1:29" ht="20.25" hidden="1" customHeight="1">
      <c r="A279" s="267"/>
      <c r="B279" s="33"/>
      <c r="C279" s="47">
        <v>1</v>
      </c>
      <c r="D279" s="4" t="s">
        <v>49</v>
      </c>
      <c r="E279" s="464" t="s">
        <v>51</v>
      </c>
      <c r="F279" s="478"/>
      <c r="G279" s="479"/>
      <c r="H279" s="467" t="s">
        <v>51</v>
      </c>
      <c r="I279" s="1">
        <v>1</v>
      </c>
      <c r="J279" s="48"/>
      <c r="K279" s="112"/>
      <c r="L279" s="31"/>
      <c r="M279" s="610">
        <v>1</v>
      </c>
      <c r="N279" s="618" t="s">
        <v>11</v>
      </c>
      <c r="O279" s="619" t="s">
        <v>51</v>
      </c>
      <c r="P279" s="478"/>
      <c r="Q279" s="440"/>
      <c r="R279" s="527" t="s">
        <v>51</v>
      </c>
      <c r="S279" s="612">
        <v>1</v>
      </c>
      <c r="T279" s="609" t="s">
        <v>11</v>
      </c>
      <c r="U279" s="36"/>
      <c r="V279" s="19"/>
      <c r="W279" s="452">
        <v>13</v>
      </c>
      <c r="X279" s="706"/>
      <c r="Y279" s="716"/>
      <c r="Z279" s="845"/>
      <c r="AA279" s="846"/>
      <c r="AB279" s="125"/>
      <c r="AC279" s="272"/>
    </row>
    <row r="280" spans="1:29" ht="20.25" hidden="1" customHeight="1">
      <c r="A280" s="267"/>
      <c r="B280" s="33"/>
      <c r="C280" s="47">
        <v>2</v>
      </c>
      <c r="D280" s="4" t="s">
        <v>50</v>
      </c>
      <c r="E280" s="465"/>
      <c r="F280" s="478"/>
      <c r="G280" s="479"/>
      <c r="H280" s="468"/>
      <c r="I280" s="1">
        <v>2</v>
      </c>
      <c r="J280" s="48"/>
      <c r="K280" s="112"/>
      <c r="L280" s="31"/>
      <c r="M280" s="610">
        <v>2</v>
      </c>
      <c r="N280" s="618"/>
      <c r="O280" s="620"/>
      <c r="P280" s="478"/>
      <c r="Q280" s="440"/>
      <c r="R280" s="528"/>
      <c r="S280" s="612">
        <v>2</v>
      </c>
      <c r="T280" s="609"/>
      <c r="U280" s="36"/>
      <c r="V280" s="19"/>
      <c r="W280" s="453"/>
      <c r="X280" s="707"/>
      <c r="Y280" s="716"/>
      <c r="Z280" s="845"/>
      <c r="AA280" s="846"/>
      <c r="AB280" s="125"/>
      <c r="AC280" s="272"/>
    </row>
    <row r="281" spans="1:29" ht="20.25" hidden="1" customHeight="1">
      <c r="A281" s="267"/>
      <c r="B281" s="33"/>
      <c r="C281" s="47">
        <v>3</v>
      </c>
      <c r="D281" s="4"/>
      <c r="E281" s="465"/>
      <c r="F281" s="478"/>
      <c r="G281" s="479"/>
      <c r="H281" s="468"/>
      <c r="I281" s="1">
        <v>3</v>
      </c>
      <c r="J281" s="48"/>
      <c r="K281" s="112"/>
      <c r="L281" s="31"/>
      <c r="M281" s="610">
        <v>2</v>
      </c>
      <c r="N281" s="611" t="s">
        <v>12</v>
      </c>
      <c r="O281" s="620"/>
      <c r="P281" s="478"/>
      <c r="Q281" s="440"/>
      <c r="R281" s="528"/>
      <c r="S281" s="612">
        <v>2</v>
      </c>
      <c r="T281" s="613" t="s">
        <v>12</v>
      </c>
      <c r="U281" s="36"/>
      <c r="V281" s="19"/>
      <c r="W281" s="453"/>
      <c r="X281" s="707"/>
      <c r="Y281" s="716"/>
      <c r="Z281" s="845"/>
      <c r="AA281" s="846"/>
      <c r="AB281" s="125"/>
      <c r="AC281" s="272"/>
    </row>
    <row r="282" spans="1:29" ht="20.25" hidden="1" customHeight="1">
      <c r="A282" s="267"/>
      <c r="B282" s="33"/>
      <c r="C282" s="47">
        <v>4</v>
      </c>
      <c r="D282" s="4"/>
      <c r="E282" s="465"/>
      <c r="F282" s="478"/>
      <c r="G282" s="479"/>
      <c r="H282" s="468"/>
      <c r="I282" s="1">
        <v>4</v>
      </c>
      <c r="J282" s="48"/>
      <c r="K282" s="112"/>
      <c r="L282" s="31">
        <f>IF(P278=1,1,0)</f>
        <v>0</v>
      </c>
      <c r="M282" s="610">
        <v>4</v>
      </c>
      <c r="N282" s="611"/>
      <c r="O282" s="620"/>
      <c r="P282" s="478"/>
      <c r="Q282" s="440"/>
      <c r="R282" s="528"/>
      <c r="S282" s="612">
        <v>4</v>
      </c>
      <c r="T282" s="613"/>
      <c r="U282" s="36">
        <f>IF(Q278=2,1,0)</f>
        <v>1</v>
      </c>
      <c r="V282" s="19"/>
      <c r="W282" s="454"/>
      <c r="X282" s="708"/>
      <c r="Y282" s="716"/>
      <c r="Z282" s="845"/>
      <c r="AA282" s="846"/>
      <c r="AB282" s="125"/>
      <c r="AC282" s="272"/>
    </row>
    <row r="283" spans="1:29" ht="12.95" hidden="1" customHeight="1">
      <c r="A283" s="267"/>
      <c r="B283" s="33">
        <f>IF(F278=1,1,0)</f>
        <v>1</v>
      </c>
      <c r="C283" s="138"/>
      <c r="D283" s="252" t="s">
        <v>27</v>
      </c>
      <c r="E283" s="466"/>
      <c r="F283" s="478"/>
      <c r="G283" s="479"/>
      <c r="H283" s="469"/>
      <c r="I283" s="137"/>
      <c r="J283" s="265" t="s">
        <v>21</v>
      </c>
      <c r="K283" s="112">
        <f>IF(G278=3,1,0)</f>
        <v>1</v>
      </c>
      <c r="L283" s="31"/>
      <c r="M283" s="170"/>
      <c r="N283" s="263" t="s">
        <v>30</v>
      </c>
      <c r="O283" s="621"/>
      <c r="P283" s="478"/>
      <c r="Q283" s="440"/>
      <c r="R283" s="529"/>
      <c r="S283" s="176"/>
      <c r="T283" s="264" t="s">
        <v>53</v>
      </c>
      <c r="U283" s="36"/>
      <c r="V283" s="19"/>
      <c r="W283" s="637">
        <v>14</v>
      </c>
      <c r="X283" s="752"/>
      <c r="Y283" s="716"/>
      <c r="Z283" s="845"/>
      <c r="AA283" s="846"/>
      <c r="AB283" s="125"/>
      <c r="AC283" s="272"/>
    </row>
    <row r="284" spans="1:29" ht="35.1" hidden="1" customHeight="1">
      <c r="A284" s="267"/>
      <c r="B284" s="33"/>
      <c r="C284" s="825"/>
      <c r="D284" s="484"/>
      <c r="E284" s="484"/>
      <c r="F284" s="440">
        <v>3</v>
      </c>
      <c r="G284" s="440">
        <v>4</v>
      </c>
      <c r="H284" s="823"/>
      <c r="I284" s="823"/>
      <c r="J284" s="824"/>
      <c r="K284" s="112"/>
      <c r="L284" s="31"/>
      <c r="M284" s="797"/>
      <c r="N284" s="798"/>
      <c r="O284" s="798"/>
      <c r="P284" s="440">
        <v>3</v>
      </c>
      <c r="Q284" s="440">
        <v>2</v>
      </c>
      <c r="R284" s="614"/>
      <c r="S284" s="614"/>
      <c r="T284" s="615"/>
      <c r="U284" s="36"/>
      <c r="V284" s="19"/>
      <c r="W284" s="536"/>
      <c r="X284" s="753"/>
      <c r="Y284" s="716"/>
      <c r="Z284" s="845"/>
      <c r="AA284" s="846"/>
      <c r="AB284" s="125"/>
      <c r="AC284" s="272"/>
    </row>
    <row r="285" spans="1:29" ht="20.25" hidden="1" customHeight="1">
      <c r="A285" s="267"/>
      <c r="B285" s="33"/>
      <c r="C285" s="47">
        <v>1</v>
      </c>
      <c r="D285" s="4"/>
      <c r="E285" s="464" t="s">
        <v>51</v>
      </c>
      <c r="F285" s="478"/>
      <c r="G285" s="479"/>
      <c r="H285" s="467" t="s">
        <v>51</v>
      </c>
      <c r="I285" s="1">
        <v>1</v>
      </c>
      <c r="J285" s="48"/>
      <c r="K285" s="112"/>
      <c r="L285" s="31"/>
      <c r="M285" s="610">
        <v>1</v>
      </c>
      <c r="N285" s="618" t="s">
        <v>11</v>
      </c>
      <c r="O285" s="619" t="s">
        <v>51</v>
      </c>
      <c r="P285" s="478"/>
      <c r="Q285" s="479"/>
      <c r="R285" s="527" t="s">
        <v>51</v>
      </c>
      <c r="S285" s="612">
        <v>1</v>
      </c>
      <c r="T285" s="609" t="s">
        <v>11</v>
      </c>
      <c r="U285" s="36"/>
      <c r="V285" s="19"/>
      <c r="W285" s="452">
        <v>15</v>
      </c>
      <c r="X285" s="706"/>
      <c r="Y285" s="716"/>
      <c r="Z285" s="845"/>
      <c r="AA285" s="846"/>
      <c r="AB285" s="125"/>
      <c r="AC285" s="272"/>
    </row>
    <row r="286" spans="1:29" ht="20.25" hidden="1" customHeight="1">
      <c r="A286" s="267"/>
      <c r="B286" s="33"/>
      <c r="C286" s="47">
        <v>2</v>
      </c>
      <c r="D286" s="4"/>
      <c r="E286" s="465"/>
      <c r="F286" s="478"/>
      <c r="G286" s="479"/>
      <c r="H286" s="468"/>
      <c r="I286" s="1">
        <v>2</v>
      </c>
      <c r="J286" s="48"/>
      <c r="K286" s="112"/>
      <c r="L286" s="31"/>
      <c r="M286" s="610">
        <v>2</v>
      </c>
      <c r="N286" s="618"/>
      <c r="O286" s="620"/>
      <c r="P286" s="478"/>
      <c r="Q286" s="479"/>
      <c r="R286" s="528"/>
      <c r="S286" s="612">
        <v>2</v>
      </c>
      <c r="T286" s="609"/>
      <c r="U286" s="36"/>
      <c r="V286" s="19"/>
      <c r="W286" s="453"/>
      <c r="X286" s="707"/>
      <c r="Y286" s="716"/>
      <c r="Z286" s="845"/>
      <c r="AA286" s="846"/>
      <c r="AB286" s="125"/>
      <c r="AC286" s="272"/>
    </row>
    <row r="287" spans="1:29" ht="20.25" hidden="1" customHeight="1">
      <c r="A287" s="267"/>
      <c r="B287" s="33"/>
      <c r="C287" s="47">
        <v>3</v>
      </c>
      <c r="D287" s="4"/>
      <c r="E287" s="465"/>
      <c r="F287" s="478"/>
      <c r="G287" s="479"/>
      <c r="H287" s="468"/>
      <c r="I287" s="1">
        <v>3</v>
      </c>
      <c r="J287" s="48"/>
      <c r="K287" s="112"/>
      <c r="L287" s="31"/>
      <c r="M287" s="610">
        <v>2</v>
      </c>
      <c r="N287" s="611" t="s">
        <v>12</v>
      </c>
      <c r="O287" s="620"/>
      <c r="P287" s="478"/>
      <c r="Q287" s="479"/>
      <c r="R287" s="528"/>
      <c r="S287" s="612">
        <v>2</v>
      </c>
      <c r="T287" s="613" t="s">
        <v>12</v>
      </c>
      <c r="U287" s="36"/>
      <c r="V287" s="19"/>
      <c r="W287" s="454"/>
      <c r="X287" s="708"/>
      <c r="Y287" s="716"/>
      <c r="Z287" s="845"/>
      <c r="AA287" s="846"/>
      <c r="AB287" s="125"/>
      <c r="AC287" s="272"/>
    </row>
    <row r="288" spans="1:29" ht="20.25" hidden="1" customHeight="1">
      <c r="A288" s="267"/>
      <c r="B288" s="33"/>
      <c r="C288" s="47">
        <v>4</v>
      </c>
      <c r="D288" s="4"/>
      <c r="E288" s="465"/>
      <c r="F288" s="478"/>
      <c r="G288" s="479"/>
      <c r="H288" s="468"/>
      <c r="I288" s="1">
        <v>4</v>
      </c>
      <c r="J288" s="48"/>
      <c r="K288" s="112"/>
      <c r="L288" s="31"/>
      <c r="M288" s="610">
        <v>4</v>
      </c>
      <c r="N288" s="611"/>
      <c r="O288" s="620"/>
      <c r="P288" s="478"/>
      <c r="Q288" s="479"/>
      <c r="R288" s="528"/>
      <c r="S288" s="612">
        <v>4</v>
      </c>
      <c r="T288" s="613"/>
      <c r="U288" s="36"/>
      <c r="V288" s="19"/>
      <c r="W288" s="637">
        <v>16</v>
      </c>
      <c r="X288" s="752"/>
      <c r="Y288" s="716"/>
      <c r="Z288" s="845"/>
      <c r="AA288" s="846"/>
      <c r="AB288" s="125"/>
      <c r="AC288" s="272"/>
    </row>
    <row r="289" spans="1:29" ht="20.25" hidden="1" customHeight="1">
      <c r="A289" s="267"/>
      <c r="B289" s="33">
        <f>IF(F284=2,1,0)</f>
        <v>0</v>
      </c>
      <c r="C289" s="138"/>
      <c r="D289" s="252" t="s">
        <v>16</v>
      </c>
      <c r="E289" s="466"/>
      <c r="F289" s="478"/>
      <c r="G289" s="479"/>
      <c r="H289" s="469"/>
      <c r="I289" s="137"/>
      <c r="J289" s="265" t="s">
        <v>17</v>
      </c>
      <c r="K289" s="113">
        <f>IF(G284=4,1,0)</f>
        <v>1</v>
      </c>
      <c r="L289" s="31">
        <f>IF(P284=1,1,0)</f>
        <v>0</v>
      </c>
      <c r="M289" s="170"/>
      <c r="N289" s="263" t="s">
        <v>29</v>
      </c>
      <c r="O289" s="621"/>
      <c r="P289" s="478"/>
      <c r="Q289" s="479"/>
      <c r="R289" s="529"/>
      <c r="S289" s="176"/>
      <c r="T289" s="264" t="s">
        <v>52</v>
      </c>
      <c r="U289" s="36">
        <f>IF(Q284=1,1,0)</f>
        <v>0</v>
      </c>
      <c r="V289" s="19"/>
      <c r="W289" s="535"/>
      <c r="X289" s="837"/>
      <c r="Y289" s="716"/>
      <c r="Z289" s="845"/>
      <c r="AA289" s="846"/>
      <c r="AB289" s="125"/>
      <c r="AC289" s="272"/>
    </row>
    <row r="290" spans="1:29" ht="35.1" hidden="1" customHeight="1">
      <c r="A290" s="267"/>
      <c r="B290" s="33"/>
      <c r="C290" s="825"/>
      <c r="D290" s="484"/>
      <c r="E290" s="484"/>
      <c r="F290" s="440">
        <v>2</v>
      </c>
      <c r="G290" s="440">
        <v>2</v>
      </c>
      <c r="H290" s="823"/>
      <c r="I290" s="823"/>
      <c r="J290" s="824"/>
      <c r="K290" s="112"/>
      <c r="L290" s="31"/>
      <c r="M290" s="797"/>
      <c r="N290" s="798"/>
      <c r="O290" s="798"/>
      <c r="P290" s="440">
        <v>1</v>
      </c>
      <c r="Q290" s="440">
        <v>1</v>
      </c>
      <c r="R290" s="614"/>
      <c r="S290" s="614"/>
      <c r="T290" s="615"/>
      <c r="U290" s="36"/>
      <c r="V290" s="19"/>
      <c r="W290" s="536"/>
      <c r="X290" s="837"/>
      <c r="Y290" s="716"/>
      <c r="Z290" s="845"/>
      <c r="AA290" s="846"/>
      <c r="AB290" s="125"/>
      <c r="AC290" s="272"/>
    </row>
    <row r="291" spans="1:29" ht="20.25" hidden="1" customHeight="1">
      <c r="A291" s="267"/>
      <c r="B291" s="33"/>
      <c r="C291" s="47">
        <v>1</v>
      </c>
      <c r="D291" s="4"/>
      <c r="E291" s="527" t="s">
        <v>51</v>
      </c>
      <c r="F291" s="478"/>
      <c r="G291" s="479"/>
      <c r="H291" s="467" t="s">
        <v>51</v>
      </c>
      <c r="I291" s="1">
        <v>1</v>
      </c>
      <c r="J291" s="48"/>
      <c r="K291" s="112"/>
      <c r="L291" s="31"/>
      <c r="M291" s="610">
        <v>1</v>
      </c>
      <c r="N291" s="618" t="s">
        <v>11</v>
      </c>
      <c r="O291" s="619" t="s">
        <v>51</v>
      </c>
      <c r="P291" s="478"/>
      <c r="Q291" s="479"/>
      <c r="R291" s="527" t="s">
        <v>51</v>
      </c>
      <c r="S291" s="612">
        <v>1</v>
      </c>
      <c r="T291" s="609" t="s">
        <v>11</v>
      </c>
      <c r="U291" s="36"/>
      <c r="V291" s="19"/>
      <c r="W291" s="517">
        <v>17</v>
      </c>
      <c r="X291" s="838"/>
      <c r="Y291" s="716"/>
      <c r="Z291" s="845"/>
      <c r="AA291" s="846"/>
      <c r="AB291" s="125"/>
      <c r="AC291" s="272"/>
    </row>
    <row r="292" spans="1:29" ht="20.25" hidden="1" customHeight="1">
      <c r="A292" s="267"/>
      <c r="B292" s="33"/>
      <c r="C292" s="47">
        <v>2</v>
      </c>
      <c r="D292" s="4"/>
      <c r="E292" s="528"/>
      <c r="F292" s="478"/>
      <c r="G292" s="479"/>
      <c r="H292" s="468"/>
      <c r="I292" s="1">
        <v>2</v>
      </c>
      <c r="J292" s="48"/>
      <c r="K292" s="112"/>
      <c r="L292" s="31"/>
      <c r="M292" s="610">
        <v>2</v>
      </c>
      <c r="N292" s="618"/>
      <c r="O292" s="620"/>
      <c r="P292" s="478"/>
      <c r="Q292" s="479"/>
      <c r="R292" s="528"/>
      <c r="S292" s="612">
        <v>2</v>
      </c>
      <c r="T292" s="609"/>
      <c r="U292" s="36"/>
      <c r="V292" s="19"/>
      <c r="W292" s="741"/>
      <c r="X292" s="839"/>
      <c r="Y292" s="716"/>
      <c r="Z292" s="845"/>
      <c r="AA292" s="846"/>
      <c r="AB292" s="125"/>
      <c r="AC292" s="272"/>
    </row>
    <row r="293" spans="1:29" ht="20.25" hidden="1" customHeight="1">
      <c r="A293" s="267"/>
      <c r="B293" s="33"/>
      <c r="C293" s="47">
        <v>3</v>
      </c>
      <c r="D293" s="4"/>
      <c r="E293" s="528"/>
      <c r="F293" s="478"/>
      <c r="G293" s="479"/>
      <c r="H293" s="468"/>
      <c r="I293" s="1">
        <v>3</v>
      </c>
      <c r="J293" s="48"/>
      <c r="K293" s="112"/>
      <c r="L293" s="31"/>
      <c r="M293" s="610">
        <v>2</v>
      </c>
      <c r="N293" s="611" t="s">
        <v>12</v>
      </c>
      <c r="O293" s="620"/>
      <c r="P293" s="478"/>
      <c r="Q293" s="479"/>
      <c r="R293" s="528"/>
      <c r="S293" s="612">
        <v>2</v>
      </c>
      <c r="T293" s="613" t="s">
        <v>12</v>
      </c>
      <c r="U293" s="36"/>
      <c r="V293" s="19"/>
      <c r="W293" s="741"/>
      <c r="X293" s="839"/>
      <c r="Y293" s="716"/>
      <c r="Z293" s="845"/>
      <c r="AA293" s="846"/>
      <c r="AB293" s="125"/>
      <c r="AC293" s="272"/>
    </row>
    <row r="294" spans="1:29" ht="20.25" hidden="1" customHeight="1">
      <c r="A294" s="267"/>
      <c r="B294" s="33"/>
      <c r="C294" s="47">
        <v>4</v>
      </c>
      <c r="D294" s="4"/>
      <c r="E294" s="528"/>
      <c r="F294" s="478"/>
      <c r="G294" s="479"/>
      <c r="H294" s="468"/>
      <c r="I294" s="1">
        <v>4</v>
      </c>
      <c r="J294" s="48"/>
      <c r="K294" s="112"/>
      <c r="L294" s="31"/>
      <c r="M294" s="610">
        <v>4</v>
      </c>
      <c r="N294" s="611"/>
      <c r="O294" s="620"/>
      <c r="P294" s="478"/>
      <c r="Q294" s="479"/>
      <c r="R294" s="528"/>
      <c r="S294" s="612">
        <v>4</v>
      </c>
      <c r="T294" s="613"/>
      <c r="U294" s="36"/>
      <c r="V294" s="19"/>
      <c r="W294" s="518"/>
      <c r="X294" s="840"/>
      <c r="Y294" s="716"/>
      <c r="Z294" s="845"/>
      <c r="AA294" s="846"/>
      <c r="AB294" s="125"/>
      <c r="AC294" s="272"/>
    </row>
    <row r="295" spans="1:29" ht="15" hidden="1" customHeight="1">
      <c r="A295" s="267"/>
      <c r="B295" s="33">
        <f>IF(F290=3,1,0)</f>
        <v>0</v>
      </c>
      <c r="C295" s="138"/>
      <c r="D295" s="252" t="s">
        <v>18</v>
      </c>
      <c r="E295" s="529"/>
      <c r="F295" s="478"/>
      <c r="G295" s="479"/>
      <c r="H295" s="469"/>
      <c r="I295" s="137"/>
      <c r="J295" s="265" t="s">
        <v>28</v>
      </c>
      <c r="K295" s="113">
        <f>IF(G290=1,1,0)</f>
        <v>0</v>
      </c>
      <c r="L295" s="31">
        <f>IF(P290=2,1,0)</f>
        <v>0</v>
      </c>
      <c r="M295" s="170"/>
      <c r="N295" s="263" t="s">
        <v>18</v>
      </c>
      <c r="O295" s="621"/>
      <c r="P295" s="478"/>
      <c r="Q295" s="479"/>
      <c r="R295" s="529"/>
      <c r="S295" s="176"/>
      <c r="T295" s="264" t="s">
        <v>19</v>
      </c>
      <c r="U295" s="36">
        <f>IF(Q290=1,1,0)</f>
        <v>1</v>
      </c>
      <c r="V295" s="19"/>
      <c r="W295" s="535">
        <v>18</v>
      </c>
      <c r="X295" s="837"/>
      <c r="Y295" s="716"/>
      <c r="Z295" s="845"/>
      <c r="AA295" s="846"/>
      <c r="AB295" s="125"/>
      <c r="AC295" s="272"/>
    </row>
    <row r="296" spans="1:29" ht="35.1" hidden="1" customHeight="1">
      <c r="A296" s="267"/>
      <c r="B296" s="33"/>
      <c r="C296" s="825"/>
      <c r="D296" s="484"/>
      <c r="E296" s="484"/>
      <c r="F296" s="440">
        <v>3</v>
      </c>
      <c r="G296" s="440">
        <v>4</v>
      </c>
      <c r="H296" s="823"/>
      <c r="I296" s="823"/>
      <c r="J296" s="824"/>
      <c r="K296" s="112"/>
      <c r="L296" s="31"/>
      <c r="M296" s="797"/>
      <c r="N296" s="798"/>
      <c r="O296" s="798"/>
      <c r="P296" s="440">
        <v>3</v>
      </c>
      <c r="Q296" s="440">
        <v>1</v>
      </c>
      <c r="R296" s="614"/>
      <c r="S296" s="614"/>
      <c r="T296" s="615"/>
      <c r="U296" s="36"/>
      <c r="V296" s="19"/>
      <c r="W296" s="536"/>
      <c r="X296" s="753"/>
      <c r="Y296" s="716"/>
      <c r="Z296" s="845"/>
      <c r="AA296" s="846"/>
      <c r="AB296" s="125"/>
      <c r="AC296" s="272"/>
    </row>
    <row r="297" spans="1:29" ht="20.25" hidden="1" customHeight="1">
      <c r="A297" s="267"/>
      <c r="B297" s="33"/>
      <c r="C297" s="47">
        <v>1</v>
      </c>
      <c r="D297" s="4"/>
      <c r="E297" s="464" t="s">
        <v>51</v>
      </c>
      <c r="F297" s="478"/>
      <c r="G297" s="479"/>
      <c r="H297" s="467" t="s">
        <v>51</v>
      </c>
      <c r="I297" s="1">
        <v>1</v>
      </c>
      <c r="J297" s="48"/>
      <c r="K297" s="112"/>
      <c r="L297" s="31"/>
      <c r="M297" s="610">
        <v>1</v>
      </c>
      <c r="N297" s="618" t="s">
        <v>11</v>
      </c>
      <c r="O297" s="619" t="s">
        <v>51</v>
      </c>
      <c r="P297" s="478"/>
      <c r="Q297" s="479"/>
      <c r="R297" s="527" t="s">
        <v>51</v>
      </c>
      <c r="S297" s="612">
        <v>1</v>
      </c>
      <c r="T297" s="609" t="s">
        <v>11</v>
      </c>
      <c r="U297" s="36"/>
      <c r="V297" s="19"/>
      <c r="W297" s="741">
        <v>19</v>
      </c>
      <c r="X297" s="839"/>
      <c r="Y297" s="716"/>
      <c r="Z297" s="845"/>
      <c r="AA297" s="846"/>
      <c r="AB297" s="125"/>
      <c r="AC297" s="272"/>
    </row>
    <row r="298" spans="1:29" ht="20.25" hidden="1" customHeight="1">
      <c r="A298" s="267"/>
      <c r="B298" s="33"/>
      <c r="C298" s="47">
        <v>2</v>
      </c>
      <c r="D298" s="4"/>
      <c r="E298" s="465"/>
      <c r="F298" s="478"/>
      <c r="G298" s="479"/>
      <c r="H298" s="468"/>
      <c r="I298" s="1">
        <v>2</v>
      </c>
      <c r="J298" s="48"/>
      <c r="K298" s="112"/>
      <c r="L298" s="31"/>
      <c r="M298" s="610">
        <v>2</v>
      </c>
      <c r="N298" s="618"/>
      <c r="O298" s="620"/>
      <c r="P298" s="478"/>
      <c r="Q298" s="479"/>
      <c r="R298" s="528"/>
      <c r="S298" s="612">
        <v>2</v>
      </c>
      <c r="T298" s="609"/>
      <c r="U298" s="36"/>
      <c r="V298" s="19"/>
      <c r="W298" s="741"/>
      <c r="X298" s="839"/>
      <c r="Y298" s="716"/>
      <c r="Z298" s="845"/>
      <c r="AA298" s="846"/>
      <c r="AB298" s="125"/>
      <c r="AC298" s="272"/>
    </row>
    <row r="299" spans="1:29" ht="20.25" hidden="1" customHeight="1">
      <c r="A299" s="267"/>
      <c r="B299" s="33"/>
      <c r="C299" s="47">
        <v>3</v>
      </c>
      <c r="D299" s="4"/>
      <c r="E299" s="465"/>
      <c r="F299" s="478"/>
      <c r="G299" s="479"/>
      <c r="H299" s="468"/>
      <c r="I299" s="1">
        <v>3</v>
      </c>
      <c r="J299" s="48"/>
      <c r="K299" s="112"/>
      <c r="L299" s="31"/>
      <c r="M299" s="610">
        <v>2</v>
      </c>
      <c r="N299" s="611" t="s">
        <v>12</v>
      </c>
      <c r="O299" s="620"/>
      <c r="P299" s="478"/>
      <c r="Q299" s="479"/>
      <c r="R299" s="528"/>
      <c r="S299" s="612">
        <v>2</v>
      </c>
      <c r="T299" s="613" t="s">
        <v>12</v>
      </c>
      <c r="U299" s="36"/>
      <c r="V299" s="19"/>
      <c r="W299" s="518"/>
      <c r="X299" s="840"/>
      <c r="Y299" s="716"/>
      <c r="Z299" s="845"/>
      <c r="AA299" s="846"/>
      <c r="AB299" s="125"/>
      <c r="AC299" s="272"/>
    </row>
    <row r="300" spans="1:29" ht="20.25" hidden="1" customHeight="1">
      <c r="A300" s="267"/>
      <c r="B300" s="33">
        <f>IF(F296=2,1,0)</f>
        <v>0</v>
      </c>
      <c r="C300" s="47">
        <v>4</v>
      </c>
      <c r="D300" s="4"/>
      <c r="E300" s="465"/>
      <c r="F300" s="478"/>
      <c r="G300" s="479"/>
      <c r="H300" s="468"/>
      <c r="I300" s="1">
        <v>4</v>
      </c>
      <c r="J300" s="48"/>
      <c r="K300" s="113">
        <f>IF(G296=4,1,0)</f>
        <v>1</v>
      </c>
      <c r="L300" s="31">
        <f>IF(P296=1,1,0)</f>
        <v>0</v>
      </c>
      <c r="M300" s="610">
        <v>4</v>
      </c>
      <c r="N300" s="611"/>
      <c r="O300" s="620"/>
      <c r="P300" s="478"/>
      <c r="Q300" s="479"/>
      <c r="R300" s="528"/>
      <c r="S300" s="612">
        <v>4</v>
      </c>
      <c r="T300" s="613"/>
      <c r="U300" s="36">
        <f>IF(Q296=2,1,0)</f>
        <v>0</v>
      </c>
      <c r="V300" s="19"/>
      <c r="W300" s="637">
        <v>20</v>
      </c>
      <c r="X300" s="752"/>
      <c r="Y300" s="716"/>
      <c r="Z300" s="845"/>
      <c r="AA300" s="846"/>
      <c r="AB300" s="125"/>
      <c r="AC300" s="272"/>
    </row>
    <row r="301" spans="1:29" ht="20.25" hidden="1" customHeight="1">
      <c r="A301" s="267"/>
      <c r="B301" s="33"/>
      <c r="C301" s="139"/>
      <c r="D301" s="26"/>
      <c r="E301" s="466"/>
      <c r="F301" s="478"/>
      <c r="G301" s="479"/>
      <c r="H301" s="469"/>
      <c r="I301" s="140"/>
      <c r="J301" s="49"/>
      <c r="K301" s="112"/>
      <c r="L301" s="31"/>
      <c r="M301" s="27"/>
      <c r="N301" s="171"/>
      <c r="O301" s="620"/>
      <c r="P301" s="635"/>
      <c r="Q301" s="636"/>
      <c r="R301" s="528"/>
      <c r="S301" s="177"/>
      <c r="T301" s="178"/>
      <c r="U301" s="36"/>
      <c r="V301" s="19"/>
      <c r="W301" s="535"/>
      <c r="X301" s="837"/>
      <c r="Y301" s="716"/>
      <c r="Z301" s="845"/>
      <c r="AA301" s="846"/>
      <c r="AB301" s="125"/>
      <c r="AC301" s="272"/>
    </row>
    <row r="302" spans="1:29" ht="20.100000000000001" hidden="1" customHeight="1" thickBot="1">
      <c r="A302" s="267"/>
      <c r="B302" s="33"/>
      <c r="C302" s="50"/>
      <c r="D302" s="572" t="s">
        <v>55</v>
      </c>
      <c r="E302" s="572"/>
      <c r="F302" s="572"/>
      <c r="G302" s="572"/>
      <c r="H302" s="572"/>
      <c r="I302" s="572"/>
      <c r="J302" s="643"/>
      <c r="K302" s="112"/>
      <c r="L302" s="32"/>
      <c r="M302" s="169"/>
      <c r="N302" s="644" t="s">
        <v>55</v>
      </c>
      <c r="O302" s="644"/>
      <c r="P302" s="644"/>
      <c r="Q302" s="644"/>
      <c r="R302" s="644"/>
      <c r="S302" s="644"/>
      <c r="T302" s="645"/>
      <c r="U302" s="36"/>
      <c r="V302" s="19"/>
      <c r="W302" s="774"/>
      <c r="X302" s="841"/>
      <c r="Y302" s="717"/>
      <c r="Z302" s="847"/>
      <c r="AA302" s="848"/>
      <c r="AB302" s="125"/>
      <c r="AC302" s="272"/>
    </row>
    <row r="303" spans="1:29" ht="22.5" hidden="1" customHeight="1" thickBot="1">
      <c r="A303" s="267"/>
      <c r="B303" s="34"/>
      <c r="C303" s="15"/>
      <c r="D303" s="808"/>
      <c r="E303" s="808"/>
      <c r="F303" s="809"/>
      <c r="G303" s="809"/>
      <c r="H303" s="16"/>
      <c r="I303" s="15"/>
      <c r="J303" s="15"/>
      <c r="K303" s="17"/>
      <c r="L303" s="44"/>
      <c r="M303" s="44"/>
      <c r="N303" s="811"/>
      <c r="O303" s="811"/>
      <c r="P303" s="812"/>
      <c r="Q303" s="812"/>
      <c r="R303" s="180"/>
      <c r="S303" s="16"/>
      <c r="T303" s="16"/>
      <c r="U303" s="18"/>
      <c r="V303" s="20"/>
      <c r="W303" s="15"/>
      <c r="X303" s="15"/>
      <c r="Y303" s="15"/>
      <c r="Z303" s="15"/>
      <c r="AA303" s="15"/>
      <c r="AB303" s="126"/>
      <c r="AC303" s="272"/>
    </row>
    <row r="304" spans="1:29" hidden="1">
      <c r="A304" s="267"/>
      <c r="B304" s="38"/>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272"/>
    </row>
    <row r="305" spans="1:29" ht="15" hidden="1" thickBot="1">
      <c r="A305" s="267"/>
      <c r="B305" s="38"/>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272"/>
    </row>
    <row r="306" spans="1:29" ht="26.25" hidden="1" customHeight="1">
      <c r="A306" s="267"/>
      <c r="B306" s="91"/>
      <c r="C306" s="92"/>
      <c r="D306" s="802" t="s">
        <v>34</v>
      </c>
      <c r="E306" s="802"/>
      <c r="F306" s="802"/>
      <c r="G306" s="802"/>
      <c r="H306" s="119"/>
      <c r="I306" s="745">
        <v>9</v>
      </c>
      <c r="J306" s="745"/>
      <c r="K306" s="93"/>
      <c r="L306" s="94"/>
      <c r="M306" s="805" t="s">
        <v>34</v>
      </c>
      <c r="N306" s="805"/>
      <c r="O306" s="805"/>
      <c r="P306" s="805"/>
      <c r="Q306" s="805"/>
      <c r="R306" s="745">
        <v>9</v>
      </c>
      <c r="S306" s="745"/>
      <c r="T306" s="745"/>
      <c r="U306" s="95"/>
      <c r="V306" s="94"/>
      <c r="W306" s="807" t="s">
        <v>34</v>
      </c>
      <c r="X306" s="807"/>
      <c r="Y306" s="96"/>
      <c r="Z306" s="96"/>
      <c r="AA306" s="758">
        <v>9</v>
      </c>
      <c r="AB306" s="121"/>
      <c r="AC306" s="272"/>
    </row>
    <row r="307" spans="1:29" ht="7.5" hidden="1" customHeight="1" thickBot="1">
      <c r="A307" s="267"/>
      <c r="B307" s="67"/>
      <c r="C307" s="12"/>
      <c r="D307" s="803"/>
      <c r="E307" s="803"/>
      <c r="F307" s="803"/>
      <c r="G307" s="803"/>
      <c r="H307" s="120"/>
      <c r="I307" s="804"/>
      <c r="J307" s="804"/>
      <c r="K307" s="30"/>
      <c r="L307" s="39"/>
      <c r="M307" s="806"/>
      <c r="N307" s="806"/>
      <c r="O307" s="806"/>
      <c r="P307" s="806"/>
      <c r="Q307" s="806"/>
      <c r="R307" s="747"/>
      <c r="S307" s="747"/>
      <c r="T307" s="747"/>
      <c r="U307" s="41"/>
      <c r="V307" s="39"/>
      <c r="W307" s="493"/>
      <c r="X307" s="493"/>
      <c r="Y307" s="62"/>
      <c r="Z307" s="62"/>
      <c r="AA307" s="759"/>
      <c r="AB307" s="68"/>
      <c r="AC307" s="272"/>
    </row>
    <row r="308" spans="1:29" ht="15" hidden="1" customHeight="1">
      <c r="A308" s="267"/>
      <c r="B308" s="67"/>
      <c r="C308" s="550" t="s">
        <v>0</v>
      </c>
      <c r="D308" s="551"/>
      <c r="E308" s="46"/>
      <c r="F308" s="46"/>
      <c r="G308" s="46"/>
      <c r="H308" s="46"/>
      <c r="I308" s="46"/>
      <c r="J308" s="142" t="s">
        <v>26</v>
      </c>
      <c r="K308" s="22"/>
      <c r="L308" s="40"/>
      <c r="M308" s="514" t="s">
        <v>32</v>
      </c>
      <c r="N308" s="515"/>
      <c r="O308" s="515"/>
      <c r="P308" s="145"/>
      <c r="Q308" s="145"/>
      <c r="R308" s="515" t="s">
        <v>33</v>
      </c>
      <c r="S308" s="515"/>
      <c r="T308" s="516"/>
      <c r="U308" s="25"/>
      <c r="V308" s="79"/>
      <c r="W308" s="446" t="s">
        <v>5</v>
      </c>
      <c r="X308" s="447"/>
      <c r="Y308" s="87"/>
      <c r="Z308" s="432" t="s">
        <v>43</v>
      </c>
      <c r="AA308" s="433"/>
      <c r="AB308" s="101"/>
      <c r="AC308" s="272"/>
    </row>
    <row r="309" spans="1:29" ht="39.950000000000003" hidden="1" customHeight="1">
      <c r="A309" s="267"/>
      <c r="B309" s="67"/>
      <c r="C309" s="825" t="s">
        <v>54</v>
      </c>
      <c r="D309" s="484"/>
      <c r="E309" s="484"/>
      <c r="F309" s="440">
        <v>2</v>
      </c>
      <c r="G309" s="440">
        <v>2</v>
      </c>
      <c r="H309" s="826"/>
      <c r="I309" s="823"/>
      <c r="J309" s="824"/>
      <c r="K309" s="23"/>
      <c r="L309" s="11"/>
      <c r="M309" s="483" t="s">
        <v>54</v>
      </c>
      <c r="N309" s="484"/>
      <c r="O309" s="842"/>
      <c r="P309" s="650">
        <v>2</v>
      </c>
      <c r="Q309" s="650">
        <v>2</v>
      </c>
      <c r="R309" s="826"/>
      <c r="S309" s="823"/>
      <c r="T309" s="827"/>
      <c r="U309" s="23"/>
      <c r="V309" s="9"/>
      <c r="W309" s="448"/>
      <c r="X309" s="449"/>
      <c r="Y309" s="85"/>
      <c r="Z309" s="434"/>
      <c r="AA309" s="435"/>
      <c r="AB309" s="101"/>
      <c r="AC309" s="272"/>
    </row>
    <row r="310" spans="1:29" ht="15" hidden="1" customHeight="1">
      <c r="A310" s="267"/>
      <c r="B310" s="69"/>
      <c r="C310" s="47">
        <v>1</v>
      </c>
      <c r="D310" s="141" t="s">
        <v>50</v>
      </c>
      <c r="E310" s="464" t="s">
        <v>51</v>
      </c>
      <c r="F310" s="440"/>
      <c r="G310" s="440"/>
      <c r="H310" s="467" t="s">
        <v>51</v>
      </c>
      <c r="I310" s="1">
        <v>1</v>
      </c>
      <c r="J310" s="48"/>
      <c r="K310" s="23"/>
      <c r="L310" s="11"/>
      <c r="M310" s="458">
        <v>1</v>
      </c>
      <c r="N310" s="654" t="s">
        <v>11</v>
      </c>
      <c r="O310" s="464" t="s">
        <v>51</v>
      </c>
      <c r="P310" s="651"/>
      <c r="Q310" s="651"/>
      <c r="R310" s="467" t="s">
        <v>51</v>
      </c>
      <c r="S310" s="653">
        <v>1</v>
      </c>
      <c r="T310" s="471" t="s">
        <v>11</v>
      </c>
      <c r="U310" s="23"/>
      <c r="V310" s="9"/>
      <c r="W310" s="448"/>
      <c r="X310" s="449"/>
      <c r="Y310" s="85"/>
      <c r="Z310" s="434"/>
      <c r="AA310" s="435"/>
      <c r="AB310" s="101"/>
      <c r="AC310" s="272"/>
    </row>
    <row r="311" spans="1:29" ht="15" hidden="1" customHeight="1">
      <c r="A311" s="267"/>
      <c r="B311" s="69"/>
      <c r="C311" s="47">
        <v>2</v>
      </c>
      <c r="D311" s="141" t="s">
        <v>49</v>
      </c>
      <c r="E311" s="465"/>
      <c r="F311" s="440"/>
      <c r="G311" s="440"/>
      <c r="H311" s="468"/>
      <c r="I311" s="1">
        <v>2</v>
      </c>
      <c r="J311" s="48"/>
      <c r="K311" s="23"/>
      <c r="L311" s="11"/>
      <c r="M311" s="458"/>
      <c r="N311" s="654"/>
      <c r="O311" s="465"/>
      <c r="P311" s="651"/>
      <c r="Q311" s="651"/>
      <c r="R311" s="468"/>
      <c r="S311" s="653"/>
      <c r="T311" s="471"/>
      <c r="U311" s="23"/>
      <c r="V311" s="9"/>
      <c r="W311" s="450"/>
      <c r="X311" s="451"/>
      <c r="Y311" s="86"/>
      <c r="Z311" s="436"/>
      <c r="AA311" s="437"/>
      <c r="AB311" s="101"/>
      <c r="AC311" s="272"/>
    </row>
    <row r="312" spans="1:29" ht="15" hidden="1" customHeight="1">
      <c r="A312" s="267"/>
      <c r="B312" s="69"/>
      <c r="C312" s="47">
        <v>3</v>
      </c>
      <c r="D312" s="141" t="s">
        <v>49</v>
      </c>
      <c r="E312" s="465"/>
      <c r="F312" s="440"/>
      <c r="G312" s="440"/>
      <c r="H312" s="468"/>
      <c r="I312" s="1">
        <v>3</v>
      </c>
      <c r="J312" s="48"/>
      <c r="K312" s="23"/>
      <c r="L312" s="11"/>
      <c r="M312" s="458">
        <v>2</v>
      </c>
      <c r="N312" s="669" t="s">
        <v>12</v>
      </c>
      <c r="O312" s="465"/>
      <c r="P312" s="651"/>
      <c r="Q312" s="651"/>
      <c r="R312" s="468"/>
      <c r="S312" s="653">
        <v>3</v>
      </c>
      <c r="T312" s="461" t="s">
        <v>12</v>
      </c>
      <c r="U312" s="23"/>
      <c r="V312" s="9"/>
      <c r="W312" s="452">
        <v>1</v>
      </c>
      <c r="X312" s="771"/>
      <c r="Y312" s="585">
        <v>91</v>
      </c>
      <c r="Z312" s="849">
        <f>VLOOKUP(Y312,R733:T742,3,TRUE)</f>
        <v>2</v>
      </c>
      <c r="AA312" s="846"/>
      <c r="AB312" s="102"/>
      <c r="AC312" s="272"/>
    </row>
    <row r="313" spans="1:29" ht="15" hidden="1" customHeight="1">
      <c r="A313" s="267"/>
      <c r="B313" s="69"/>
      <c r="C313" s="47">
        <v>4</v>
      </c>
      <c r="D313" s="141" t="s">
        <v>49</v>
      </c>
      <c r="E313" s="465"/>
      <c r="F313" s="440"/>
      <c r="G313" s="440"/>
      <c r="H313" s="468"/>
      <c r="I313" s="1">
        <v>4</v>
      </c>
      <c r="J313" s="48"/>
      <c r="K313" s="23"/>
      <c r="L313" s="11"/>
      <c r="M313" s="458"/>
      <c r="N313" s="669"/>
      <c r="O313" s="465"/>
      <c r="P313" s="651"/>
      <c r="Q313" s="651"/>
      <c r="R313" s="468"/>
      <c r="S313" s="653"/>
      <c r="T313" s="461"/>
      <c r="U313" s="23"/>
      <c r="V313" s="9"/>
      <c r="W313" s="453"/>
      <c r="X313" s="541"/>
      <c r="Y313" s="586"/>
      <c r="Z313" s="849"/>
      <c r="AA313" s="846"/>
      <c r="AB313" s="102"/>
      <c r="AC313" s="272"/>
    </row>
    <row r="314" spans="1:29" ht="15" hidden="1" customHeight="1">
      <c r="A314" s="267"/>
      <c r="B314" s="69">
        <f>IF(F309=3,1,0)</f>
        <v>0</v>
      </c>
      <c r="C314" s="604" t="s">
        <v>1</v>
      </c>
      <c r="D314" s="593"/>
      <c r="E314" s="466"/>
      <c r="F314" s="440"/>
      <c r="G314" s="440"/>
      <c r="H314" s="469"/>
      <c r="I314" s="137"/>
      <c r="J314" s="265" t="s">
        <v>2</v>
      </c>
      <c r="K314" s="23">
        <f>IF(G309=2,1,0)</f>
        <v>1</v>
      </c>
      <c r="L314" s="11">
        <f>IF(P309=2,1,0)</f>
        <v>1</v>
      </c>
      <c r="M314" s="143"/>
      <c r="N314" s="263" t="s">
        <v>31</v>
      </c>
      <c r="O314" s="466"/>
      <c r="P314" s="652"/>
      <c r="Q314" s="652"/>
      <c r="R314" s="469"/>
      <c r="S314" s="137"/>
      <c r="T314" s="264" t="s">
        <v>20</v>
      </c>
      <c r="U314" s="23">
        <f>IF(Q309=2,1,0)</f>
        <v>1</v>
      </c>
      <c r="V314" s="9"/>
      <c r="W314" s="454"/>
      <c r="X314" s="542"/>
      <c r="Y314" s="586"/>
      <c r="Z314" s="849"/>
      <c r="AA314" s="846"/>
      <c r="AB314" s="102"/>
      <c r="AC314" s="272"/>
    </row>
    <row r="315" spans="1:29" ht="39.950000000000003" hidden="1" customHeight="1">
      <c r="A315" s="267"/>
      <c r="B315" s="69"/>
      <c r="C315" s="825"/>
      <c r="D315" s="484"/>
      <c r="E315" s="484"/>
      <c r="F315" s="440">
        <v>1</v>
      </c>
      <c r="G315" s="440">
        <v>3</v>
      </c>
      <c r="H315" s="823"/>
      <c r="I315" s="823"/>
      <c r="J315" s="824"/>
      <c r="K315" s="23"/>
      <c r="L315" s="11"/>
      <c r="M315" s="483"/>
      <c r="N315" s="484"/>
      <c r="O315" s="842"/>
      <c r="P315" s="650">
        <v>3</v>
      </c>
      <c r="Q315" s="650">
        <v>2</v>
      </c>
      <c r="R315" s="826"/>
      <c r="S315" s="823"/>
      <c r="T315" s="827"/>
      <c r="U315" s="23"/>
      <c r="V315" s="9"/>
      <c r="W315" s="13">
        <v>2</v>
      </c>
      <c r="X315" s="80"/>
      <c r="Y315" s="586"/>
      <c r="Z315" s="849"/>
      <c r="AA315" s="846"/>
      <c r="AB315" s="102"/>
      <c r="AC315" s="272"/>
    </row>
    <row r="316" spans="1:29" ht="15" hidden="1" customHeight="1">
      <c r="A316" s="267"/>
      <c r="B316" s="69"/>
      <c r="C316" s="47">
        <v>1</v>
      </c>
      <c r="D316" s="4" t="s">
        <v>49</v>
      </c>
      <c r="E316" s="464" t="s">
        <v>51</v>
      </c>
      <c r="F316" s="478"/>
      <c r="G316" s="479"/>
      <c r="H316" s="467" t="s">
        <v>51</v>
      </c>
      <c r="I316" s="1">
        <v>1</v>
      </c>
      <c r="J316" s="48"/>
      <c r="K316" s="23"/>
      <c r="L316" s="11"/>
      <c r="M316" s="257">
        <v>1</v>
      </c>
      <c r="N316" s="654" t="s">
        <v>11</v>
      </c>
      <c r="O316" s="464" t="s">
        <v>51</v>
      </c>
      <c r="P316" s="651"/>
      <c r="Q316" s="651"/>
      <c r="R316" s="467" t="s">
        <v>51</v>
      </c>
      <c r="S316" s="258">
        <v>1</v>
      </c>
      <c r="T316" s="471" t="s">
        <v>11</v>
      </c>
      <c r="U316" s="23"/>
      <c r="V316" s="9"/>
      <c r="W316" s="452">
        <v>3</v>
      </c>
      <c r="X316" s="771"/>
      <c r="Y316" s="586"/>
      <c r="Z316" s="849"/>
      <c r="AA316" s="846"/>
      <c r="AB316" s="102"/>
      <c r="AC316" s="272"/>
    </row>
    <row r="317" spans="1:29" ht="15" hidden="1" customHeight="1">
      <c r="A317" s="267"/>
      <c r="B317" s="69"/>
      <c r="C317" s="47">
        <v>2</v>
      </c>
      <c r="D317" s="4" t="s">
        <v>50</v>
      </c>
      <c r="E317" s="465"/>
      <c r="F317" s="478"/>
      <c r="G317" s="479"/>
      <c r="H317" s="468"/>
      <c r="I317" s="1">
        <v>2</v>
      </c>
      <c r="J317" s="48"/>
      <c r="K317" s="23"/>
      <c r="L317" s="11"/>
      <c r="M317" s="257">
        <v>2</v>
      </c>
      <c r="N317" s="654"/>
      <c r="O317" s="465"/>
      <c r="P317" s="651"/>
      <c r="Q317" s="651"/>
      <c r="R317" s="468"/>
      <c r="S317" s="258">
        <v>2</v>
      </c>
      <c r="T317" s="471"/>
      <c r="U317" s="23"/>
      <c r="V317" s="9"/>
      <c r="W317" s="453"/>
      <c r="X317" s="541"/>
      <c r="Y317" s="586"/>
      <c r="Z317" s="849"/>
      <c r="AA317" s="846"/>
      <c r="AB317" s="102"/>
      <c r="AC317" s="272"/>
    </row>
    <row r="318" spans="1:29" ht="15" hidden="1" customHeight="1">
      <c r="A318" s="267"/>
      <c r="B318" s="69"/>
      <c r="C318" s="47">
        <v>3</v>
      </c>
      <c r="D318" s="4"/>
      <c r="E318" s="465"/>
      <c r="F318" s="478"/>
      <c r="G318" s="479"/>
      <c r="H318" s="468"/>
      <c r="I318" s="1">
        <v>3</v>
      </c>
      <c r="J318" s="48"/>
      <c r="K318" s="23"/>
      <c r="L318" s="11"/>
      <c r="M318" s="458">
        <v>2</v>
      </c>
      <c r="N318" s="669" t="s">
        <v>12</v>
      </c>
      <c r="O318" s="465"/>
      <c r="P318" s="651"/>
      <c r="Q318" s="651"/>
      <c r="R318" s="468"/>
      <c r="S318" s="653">
        <v>2</v>
      </c>
      <c r="T318" s="461" t="s">
        <v>12</v>
      </c>
      <c r="U318" s="23"/>
      <c r="V318" s="9"/>
      <c r="W318" s="453"/>
      <c r="X318" s="541"/>
      <c r="Y318" s="586"/>
      <c r="Z318" s="849"/>
      <c r="AA318" s="846"/>
      <c r="AB318" s="102"/>
      <c r="AC318" s="272"/>
    </row>
    <row r="319" spans="1:29" ht="15" hidden="1" customHeight="1">
      <c r="A319" s="267"/>
      <c r="B319" s="69"/>
      <c r="C319" s="47">
        <v>4</v>
      </c>
      <c r="D319" s="4"/>
      <c r="E319" s="465"/>
      <c r="F319" s="478"/>
      <c r="G319" s="479"/>
      <c r="H319" s="468"/>
      <c r="I319" s="1">
        <v>4</v>
      </c>
      <c r="J319" s="48"/>
      <c r="K319" s="23"/>
      <c r="L319" s="11">
        <f>IF(P315=1,1,0)</f>
        <v>0</v>
      </c>
      <c r="M319" s="458">
        <v>4</v>
      </c>
      <c r="N319" s="669"/>
      <c r="O319" s="465"/>
      <c r="P319" s="651"/>
      <c r="Q319" s="651"/>
      <c r="R319" s="468"/>
      <c r="S319" s="653">
        <v>4</v>
      </c>
      <c r="T319" s="461"/>
      <c r="U319" s="23">
        <f>IF(Q315=2,1,0)</f>
        <v>1</v>
      </c>
      <c r="V319" s="9"/>
      <c r="W319" s="454"/>
      <c r="X319" s="542"/>
      <c r="Y319" s="586"/>
      <c r="Z319" s="849"/>
      <c r="AA319" s="846"/>
      <c r="AB319" s="102"/>
      <c r="AC319" s="272"/>
    </row>
    <row r="320" spans="1:29" ht="15" hidden="1" customHeight="1">
      <c r="A320" s="267"/>
      <c r="B320" s="69">
        <f>IF(F315=1,1,0)</f>
        <v>1</v>
      </c>
      <c r="C320" s="138"/>
      <c r="D320" s="252" t="s">
        <v>27</v>
      </c>
      <c r="E320" s="466"/>
      <c r="F320" s="478"/>
      <c r="G320" s="479"/>
      <c r="H320" s="469"/>
      <c r="I320" s="137"/>
      <c r="J320" s="265" t="s">
        <v>21</v>
      </c>
      <c r="K320" s="23">
        <f>IF(G315=3,1,0)</f>
        <v>1</v>
      </c>
      <c r="L320" s="11"/>
      <c r="M320" s="143"/>
      <c r="N320" s="263" t="s">
        <v>30</v>
      </c>
      <c r="O320" s="466"/>
      <c r="P320" s="652"/>
      <c r="Q320" s="652"/>
      <c r="R320" s="469"/>
      <c r="S320" s="137"/>
      <c r="T320" s="264" t="s">
        <v>53</v>
      </c>
      <c r="U320" s="23"/>
      <c r="V320" s="9"/>
      <c r="W320" s="517">
        <v>4</v>
      </c>
      <c r="X320" s="851"/>
      <c r="Y320" s="586"/>
      <c r="Z320" s="849"/>
      <c r="AA320" s="846"/>
      <c r="AB320" s="102"/>
      <c r="AC320" s="272"/>
    </row>
    <row r="321" spans="1:29" ht="39.950000000000003" hidden="1" customHeight="1">
      <c r="A321" s="267"/>
      <c r="B321" s="69"/>
      <c r="C321" s="825"/>
      <c r="D321" s="484"/>
      <c r="E321" s="484"/>
      <c r="F321" s="440">
        <v>3</v>
      </c>
      <c r="G321" s="440">
        <v>4</v>
      </c>
      <c r="H321" s="823"/>
      <c r="I321" s="823"/>
      <c r="J321" s="824"/>
      <c r="K321" s="23"/>
      <c r="L321" s="11"/>
      <c r="M321" s="483"/>
      <c r="N321" s="484"/>
      <c r="O321" s="842"/>
      <c r="P321" s="650">
        <v>1</v>
      </c>
      <c r="Q321" s="650">
        <v>2</v>
      </c>
      <c r="R321" s="826"/>
      <c r="S321" s="823"/>
      <c r="T321" s="827"/>
      <c r="U321" s="23"/>
      <c r="V321" s="9"/>
      <c r="W321" s="518"/>
      <c r="X321" s="852"/>
      <c r="Y321" s="586"/>
      <c r="Z321" s="849"/>
      <c r="AA321" s="846"/>
      <c r="AB321" s="102"/>
      <c r="AC321" s="272"/>
    </row>
    <row r="322" spans="1:29" ht="15" hidden="1" customHeight="1">
      <c r="A322" s="267"/>
      <c r="B322" s="69"/>
      <c r="C322" s="47">
        <v>1</v>
      </c>
      <c r="D322" s="4"/>
      <c r="E322" s="464" t="s">
        <v>51</v>
      </c>
      <c r="F322" s="478"/>
      <c r="G322" s="479"/>
      <c r="H322" s="467" t="s">
        <v>51</v>
      </c>
      <c r="I322" s="1">
        <v>1</v>
      </c>
      <c r="J322" s="48"/>
      <c r="K322" s="23"/>
      <c r="L322" s="11"/>
      <c r="M322" s="257">
        <v>1</v>
      </c>
      <c r="N322" s="654" t="s">
        <v>11</v>
      </c>
      <c r="O322" s="464" t="s">
        <v>51</v>
      </c>
      <c r="P322" s="651"/>
      <c r="Q322" s="651"/>
      <c r="R322" s="467" t="s">
        <v>51</v>
      </c>
      <c r="S322" s="258">
        <v>1</v>
      </c>
      <c r="T322" s="471" t="s">
        <v>11</v>
      </c>
      <c r="U322" s="23"/>
      <c r="V322" s="9"/>
      <c r="W322" s="452">
        <v>5</v>
      </c>
      <c r="X322" s="771"/>
      <c r="Y322" s="586"/>
      <c r="Z322" s="849"/>
      <c r="AA322" s="846"/>
      <c r="AB322" s="102"/>
      <c r="AC322" s="272"/>
    </row>
    <row r="323" spans="1:29" ht="15" hidden="1" customHeight="1">
      <c r="A323" s="267"/>
      <c r="B323" s="69"/>
      <c r="C323" s="47">
        <v>2</v>
      </c>
      <c r="D323" s="4"/>
      <c r="E323" s="465"/>
      <c r="F323" s="478"/>
      <c r="G323" s="479"/>
      <c r="H323" s="468"/>
      <c r="I323" s="1">
        <v>2</v>
      </c>
      <c r="J323" s="48"/>
      <c r="K323" s="23"/>
      <c r="L323" s="11"/>
      <c r="M323" s="257">
        <v>2</v>
      </c>
      <c r="N323" s="654"/>
      <c r="O323" s="465"/>
      <c r="P323" s="651"/>
      <c r="Q323" s="651"/>
      <c r="R323" s="468"/>
      <c r="S323" s="258">
        <v>2</v>
      </c>
      <c r="T323" s="471"/>
      <c r="U323" s="23"/>
      <c r="V323" s="9"/>
      <c r="W323" s="453"/>
      <c r="X323" s="541"/>
      <c r="Y323" s="586"/>
      <c r="Z323" s="849"/>
      <c r="AA323" s="846"/>
      <c r="AB323" s="102"/>
      <c r="AC323" s="272"/>
    </row>
    <row r="324" spans="1:29" ht="15" hidden="1" customHeight="1">
      <c r="A324" s="267"/>
      <c r="B324" s="69"/>
      <c r="C324" s="47">
        <v>3</v>
      </c>
      <c r="D324" s="4"/>
      <c r="E324" s="465"/>
      <c r="F324" s="478"/>
      <c r="G324" s="479"/>
      <c r="H324" s="468"/>
      <c r="I324" s="1">
        <v>3</v>
      </c>
      <c r="J324" s="48"/>
      <c r="K324" s="23"/>
      <c r="L324" s="11"/>
      <c r="M324" s="257">
        <v>2</v>
      </c>
      <c r="N324" s="669" t="s">
        <v>12</v>
      </c>
      <c r="O324" s="465"/>
      <c r="P324" s="651"/>
      <c r="Q324" s="651"/>
      <c r="R324" s="468"/>
      <c r="S324" s="258">
        <v>2</v>
      </c>
      <c r="T324" s="461" t="s">
        <v>12</v>
      </c>
      <c r="U324" s="23"/>
      <c r="V324" s="9"/>
      <c r="W324" s="454"/>
      <c r="X324" s="542"/>
      <c r="Y324" s="586"/>
      <c r="Z324" s="849"/>
      <c r="AA324" s="846"/>
      <c r="AB324" s="102"/>
      <c r="AC324" s="272"/>
    </row>
    <row r="325" spans="1:29" ht="15" hidden="1" customHeight="1">
      <c r="A325" s="267"/>
      <c r="B325" s="69"/>
      <c r="C325" s="47">
        <v>4</v>
      </c>
      <c r="D325" s="4"/>
      <c r="E325" s="465"/>
      <c r="F325" s="478"/>
      <c r="G325" s="479"/>
      <c r="H325" s="468"/>
      <c r="I325" s="1">
        <v>4</v>
      </c>
      <c r="J325" s="48"/>
      <c r="K325" s="23"/>
      <c r="L325" s="11"/>
      <c r="M325" s="257">
        <v>4</v>
      </c>
      <c r="N325" s="669"/>
      <c r="O325" s="465"/>
      <c r="P325" s="651"/>
      <c r="Q325" s="651"/>
      <c r="R325" s="468"/>
      <c r="S325" s="258">
        <v>4</v>
      </c>
      <c r="T325" s="461"/>
      <c r="U325" s="23"/>
      <c r="V325" s="9"/>
      <c r="W325" s="452">
        <v>6</v>
      </c>
      <c r="X325" s="771"/>
      <c r="Y325" s="586"/>
      <c r="Z325" s="849"/>
      <c r="AA325" s="846"/>
      <c r="AB325" s="102"/>
      <c r="AC325" s="272"/>
    </row>
    <row r="326" spans="1:29" ht="15" hidden="1" customHeight="1">
      <c r="A326" s="267"/>
      <c r="B326" s="69">
        <f>IF(F321=2,1,0)</f>
        <v>0</v>
      </c>
      <c r="C326" s="138"/>
      <c r="D326" s="252" t="s">
        <v>16</v>
      </c>
      <c r="E326" s="466"/>
      <c r="F326" s="478"/>
      <c r="G326" s="479"/>
      <c r="H326" s="469"/>
      <c r="I326" s="137"/>
      <c r="J326" s="265" t="s">
        <v>17</v>
      </c>
      <c r="K326" s="24">
        <f>IF(G321=4,1,0)</f>
        <v>1</v>
      </c>
      <c r="L326" s="11">
        <f>IF(P321=1,1,0)</f>
        <v>1</v>
      </c>
      <c r="M326" s="143"/>
      <c r="N326" s="263" t="s">
        <v>29</v>
      </c>
      <c r="O326" s="466"/>
      <c r="P326" s="652"/>
      <c r="Q326" s="652"/>
      <c r="R326" s="469"/>
      <c r="S326" s="137"/>
      <c r="T326" s="264" t="s">
        <v>52</v>
      </c>
      <c r="U326" s="23">
        <f>IF(Q321=1,1,0)</f>
        <v>0</v>
      </c>
      <c r="V326" s="9"/>
      <c r="W326" s="453"/>
      <c r="X326" s="541"/>
      <c r="Y326" s="586"/>
      <c r="Z326" s="849"/>
      <c r="AA326" s="846"/>
      <c r="AB326" s="102"/>
      <c r="AC326" s="272"/>
    </row>
    <row r="327" spans="1:29" ht="39.950000000000003" hidden="1" customHeight="1">
      <c r="A327" s="267"/>
      <c r="B327" s="69"/>
      <c r="C327" s="825"/>
      <c r="D327" s="484"/>
      <c r="E327" s="484"/>
      <c r="F327" s="440">
        <v>2</v>
      </c>
      <c r="G327" s="440">
        <v>2</v>
      </c>
      <c r="H327" s="823"/>
      <c r="I327" s="823"/>
      <c r="J327" s="824"/>
      <c r="K327" s="23"/>
      <c r="L327" s="11"/>
      <c r="M327" s="483"/>
      <c r="N327" s="484"/>
      <c r="O327" s="842"/>
      <c r="P327" s="650">
        <v>1</v>
      </c>
      <c r="Q327" s="650">
        <v>1</v>
      </c>
      <c r="R327" s="826"/>
      <c r="S327" s="823"/>
      <c r="T327" s="827"/>
      <c r="U327" s="23"/>
      <c r="V327" s="9"/>
      <c r="W327" s="454"/>
      <c r="X327" s="541"/>
      <c r="Y327" s="586"/>
      <c r="Z327" s="849"/>
      <c r="AA327" s="846"/>
      <c r="AB327" s="102"/>
      <c r="AC327" s="272"/>
    </row>
    <row r="328" spans="1:29" ht="15" hidden="1" customHeight="1">
      <c r="A328" s="267"/>
      <c r="B328" s="69"/>
      <c r="C328" s="47">
        <v>1</v>
      </c>
      <c r="D328" s="4"/>
      <c r="E328" s="527" t="s">
        <v>51</v>
      </c>
      <c r="F328" s="478"/>
      <c r="G328" s="479"/>
      <c r="H328" s="467" t="s">
        <v>51</v>
      </c>
      <c r="I328" s="1">
        <v>1</v>
      </c>
      <c r="J328" s="48"/>
      <c r="K328" s="23"/>
      <c r="L328" s="11"/>
      <c r="M328" s="257">
        <v>1</v>
      </c>
      <c r="N328" s="654" t="s">
        <v>11</v>
      </c>
      <c r="O328" s="464" t="s">
        <v>51</v>
      </c>
      <c r="P328" s="651"/>
      <c r="Q328" s="651"/>
      <c r="R328" s="467" t="s">
        <v>51</v>
      </c>
      <c r="S328" s="258">
        <v>1</v>
      </c>
      <c r="T328" s="471" t="s">
        <v>11</v>
      </c>
      <c r="U328" s="23"/>
      <c r="V328" s="9"/>
      <c r="W328" s="637">
        <v>7</v>
      </c>
      <c r="X328" s="857"/>
      <c r="Y328" s="586"/>
      <c r="Z328" s="849"/>
      <c r="AA328" s="846"/>
      <c r="AB328" s="102"/>
      <c r="AC328" s="272"/>
    </row>
    <row r="329" spans="1:29" ht="15" hidden="1" customHeight="1">
      <c r="A329" s="267"/>
      <c r="B329" s="69"/>
      <c r="C329" s="47">
        <v>2</v>
      </c>
      <c r="D329" s="4"/>
      <c r="E329" s="528"/>
      <c r="F329" s="478"/>
      <c r="G329" s="479"/>
      <c r="H329" s="468"/>
      <c r="I329" s="1">
        <v>2</v>
      </c>
      <c r="J329" s="48"/>
      <c r="K329" s="23"/>
      <c r="L329" s="11"/>
      <c r="M329" s="257">
        <v>2</v>
      </c>
      <c r="N329" s="654"/>
      <c r="O329" s="465"/>
      <c r="P329" s="651"/>
      <c r="Q329" s="651"/>
      <c r="R329" s="468"/>
      <c r="S329" s="258">
        <v>2</v>
      </c>
      <c r="T329" s="471"/>
      <c r="U329" s="23"/>
      <c r="V329" s="9"/>
      <c r="W329" s="535"/>
      <c r="X329" s="853"/>
      <c r="Y329" s="586"/>
      <c r="Z329" s="849"/>
      <c r="AA329" s="846"/>
      <c r="AB329" s="102"/>
      <c r="AC329" s="272"/>
    </row>
    <row r="330" spans="1:29" ht="15" hidden="1" customHeight="1">
      <c r="A330" s="267"/>
      <c r="B330" s="69"/>
      <c r="C330" s="47">
        <v>3</v>
      </c>
      <c r="D330" s="4"/>
      <c r="E330" s="528"/>
      <c r="F330" s="478"/>
      <c r="G330" s="479"/>
      <c r="H330" s="468"/>
      <c r="I330" s="1">
        <v>3</v>
      </c>
      <c r="J330" s="48"/>
      <c r="K330" s="23"/>
      <c r="L330" s="11"/>
      <c r="M330" s="257">
        <v>2</v>
      </c>
      <c r="N330" s="669" t="s">
        <v>12</v>
      </c>
      <c r="O330" s="465"/>
      <c r="P330" s="651"/>
      <c r="Q330" s="651"/>
      <c r="R330" s="468"/>
      <c r="S330" s="258">
        <v>2</v>
      </c>
      <c r="T330" s="461" t="s">
        <v>12</v>
      </c>
      <c r="U330" s="23"/>
      <c r="V330" s="9"/>
      <c r="W330" s="535"/>
      <c r="X330" s="853"/>
      <c r="Y330" s="586"/>
      <c r="Z330" s="849"/>
      <c r="AA330" s="846"/>
      <c r="AB330" s="102"/>
      <c r="AC330" s="272"/>
    </row>
    <row r="331" spans="1:29" ht="15" hidden="1" customHeight="1">
      <c r="A331" s="267"/>
      <c r="B331" s="69"/>
      <c r="C331" s="47">
        <v>4</v>
      </c>
      <c r="D331" s="4"/>
      <c r="E331" s="528"/>
      <c r="F331" s="478"/>
      <c r="G331" s="479"/>
      <c r="H331" s="468"/>
      <c r="I331" s="1">
        <v>4</v>
      </c>
      <c r="J331" s="48"/>
      <c r="K331" s="23"/>
      <c r="L331" s="11"/>
      <c r="M331" s="257">
        <v>4</v>
      </c>
      <c r="N331" s="669"/>
      <c r="O331" s="465"/>
      <c r="P331" s="651"/>
      <c r="Q331" s="651"/>
      <c r="R331" s="468"/>
      <c r="S331" s="258">
        <v>4</v>
      </c>
      <c r="T331" s="461"/>
      <c r="U331" s="23"/>
      <c r="V331" s="9"/>
      <c r="W331" s="536"/>
      <c r="X331" s="854"/>
      <c r="Y331" s="586"/>
      <c r="Z331" s="849"/>
      <c r="AA331" s="846"/>
      <c r="AB331" s="102"/>
      <c r="AC331" s="272"/>
    </row>
    <row r="332" spans="1:29" ht="15" hidden="1" customHeight="1">
      <c r="A332" s="267"/>
      <c r="B332" s="69">
        <f>IF(F327=3,1,0)</f>
        <v>0</v>
      </c>
      <c r="C332" s="138"/>
      <c r="D332" s="252" t="s">
        <v>18</v>
      </c>
      <c r="E332" s="529"/>
      <c r="F332" s="478"/>
      <c r="G332" s="479"/>
      <c r="H332" s="469"/>
      <c r="I332" s="137"/>
      <c r="J332" s="265" t="s">
        <v>28</v>
      </c>
      <c r="K332" s="24">
        <f>IF(G327=1,1,0)</f>
        <v>0</v>
      </c>
      <c r="L332" s="11">
        <f>IF(P327=2,1,0)</f>
        <v>0</v>
      </c>
      <c r="M332" s="143"/>
      <c r="N332" s="263" t="s">
        <v>18</v>
      </c>
      <c r="O332" s="466"/>
      <c r="P332" s="652"/>
      <c r="Q332" s="652"/>
      <c r="R332" s="469"/>
      <c r="S332" s="137"/>
      <c r="T332" s="264" t="s">
        <v>19</v>
      </c>
      <c r="U332" s="23">
        <f>IF(Q327=1,1,0)</f>
        <v>1</v>
      </c>
      <c r="V332" s="9"/>
      <c r="W332" s="453">
        <v>8</v>
      </c>
      <c r="X332" s="541"/>
      <c r="Y332" s="586"/>
      <c r="Z332" s="849"/>
      <c r="AA332" s="846"/>
      <c r="AB332" s="102"/>
      <c r="AC332" s="272"/>
    </row>
    <row r="333" spans="1:29" ht="39.950000000000003" hidden="1" customHeight="1">
      <c r="A333" s="267"/>
      <c r="B333" s="69"/>
      <c r="C333" s="825"/>
      <c r="D333" s="484"/>
      <c r="E333" s="484"/>
      <c r="F333" s="440">
        <v>3</v>
      </c>
      <c r="G333" s="440">
        <v>4</v>
      </c>
      <c r="H333" s="823"/>
      <c r="I333" s="823"/>
      <c r="J333" s="824"/>
      <c r="K333" s="23"/>
      <c r="L333" s="11"/>
      <c r="M333" s="483"/>
      <c r="N333" s="484"/>
      <c r="O333" s="842"/>
      <c r="P333" s="650">
        <v>3</v>
      </c>
      <c r="Q333" s="650">
        <v>1</v>
      </c>
      <c r="R333" s="826"/>
      <c r="S333" s="823"/>
      <c r="T333" s="827"/>
      <c r="U333" s="23"/>
      <c r="V333" s="9"/>
      <c r="W333" s="454"/>
      <c r="X333" s="542"/>
      <c r="Y333" s="586"/>
      <c r="Z333" s="849"/>
      <c r="AA333" s="846"/>
      <c r="AB333" s="102"/>
      <c r="AC333" s="272"/>
    </row>
    <row r="334" spans="1:29" ht="15" hidden="1" customHeight="1">
      <c r="A334" s="267"/>
      <c r="B334" s="69"/>
      <c r="C334" s="47">
        <v>1</v>
      </c>
      <c r="D334" s="4"/>
      <c r="E334" s="464" t="s">
        <v>51</v>
      </c>
      <c r="F334" s="478"/>
      <c r="G334" s="479"/>
      <c r="H334" s="467" t="s">
        <v>51</v>
      </c>
      <c r="I334" s="1">
        <v>1</v>
      </c>
      <c r="J334" s="48"/>
      <c r="K334" s="23"/>
      <c r="L334" s="11"/>
      <c r="M334" s="257">
        <v>1</v>
      </c>
      <c r="N334" s="654" t="s">
        <v>11</v>
      </c>
      <c r="O334" s="464" t="s">
        <v>51</v>
      </c>
      <c r="P334" s="651"/>
      <c r="Q334" s="651"/>
      <c r="R334" s="467" t="s">
        <v>51</v>
      </c>
      <c r="S334" s="258">
        <v>1</v>
      </c>
      <c r="T334" s="471" t="s">
        <v>11</v>
      </c>
      <c r="U334" s="23"/>
      <c r="V334" s="9"/>
      <c r="W334" s="535">
        <v>9</v>
      </c>
      <c r="X334" s="853"/>
      <c r="Y334" s="586"/>
      <c r="Z334" s="849"/>
      <c r="AA334" s="846"/>
      <c r="AB334" s="102"/>
      <c r="AC334" s="272"/>
    </row>
    <row r="335" spans="1:29" ht="15" hidden="1" customHeight="1">
      <c r="A335" s="267"/>
      <c r="B335" s="69"/>
      <c r="C335" s="47">
        <v>2</v>
      </c>
      <c r="D335" s="4"/>
      <c r="E335" s="465"/>
      <c r="F335" s="478"/>
      <c r="G335" s="479"/>
      <c r="H335" s="468"/>
      <c r="I335" s="1">
        <v>2</v>
      </c>
      <c r="J335" s="48"/>
      <c r="K335" s="23"/>
      <c r="L335" s="11"/>
      <c r="M335" s="257">
        <v>2</v>
      </c>
      <c r="N335" s="654"/>
      <c r="O335" s="465"/>
      <c r="P335" s="651"/>
      <c r="Q335" s="651"/>
      <c r="R335" s="468"/>
      <c r="S335" s="258">
        <v>2</v>
      </c>
      <c r="T335" s="471"/>
      <c r="U335" s="23"/>
      <c r="V335" s="9"/>
      <c r="W335" s="535"/>
      <c r="X335" s="853"/>
      <c r="Y335" s="586"/>
      <c r="Z335" s="849"/>
      <c r="AA335" s="846"/>
      <c r="AB335" s="102"/>
      <c r="AC335" s="272"/>
    </row>
    <row r="336" spans="1:29" ht="15" hidden="1" customHeight="1">
      <c r="A336" s="267"/>
      <c r="B336" s="69"/>
      <c r="C336" s="47">
        <v>3</v>
      </c>
      <c r="D336" s="4"/>
      <c r="E336" s="465"/>
      <c r="F336" s="478"/>
      <c r="G336" s="479"/>
      <c r="H336" s="468"/>
      <c r="I336" s="1">
        <v>3</v>
      </c>
      <c r="J336" s="48"/>
      <c r="K336" s="23"/>
      <c r="L336" s="11"/>
      <c r="M336" s="257">
        <v>2</v>
      </c>
      <c r="N336" s="669" t="s">
        <v>12</v>
      </c>
      <c r="O336" s="465"/>
      <c r="P336" s="651"/>
      <c r="Q336" s="651"/>
      <c r="R336" s="468"/>
      <c r="S336" s="258">
        <v>2</v>
      </c>
      <c r="T336" s="461" t="s">
        <v>12</v>
      </c>
      <c r="U336" s="23"/>
      <c r="V336" s="9"/>
      <c r="W336" s="536"/>
      <c r="X336" s="854"/>
      <c r="Y336" s="586"/>
      <c r="Z336" s="849"/>
      <c r="AA336" s="846"/>
      <c r="AB336" s="102"/>
      <c r="AC336" s="272"/>
    </row>
    <row r="337" spans="1:29" ht="15" hidden="1" customHeight="1">
      <c r="A337" s="267"/>
      <c r="B337" s="69">
        <f>IF(F333=2,1,0)</f>
        <v>0</v>
      </c>
      <c r="C337" s="47">
        <v>4</v>
      </c>
      <c r="D337" s="4"/>
      <c r="E337" s="465"/>
      <c r="F337" s="478"/>
      <c r="G337" s="479"/>
      <c r="H337" s="468"/>
      <c r="I337" s="1">
        <v>4</v>
      </c>
      <c r="J337" s="48"/>
      <c r="K337" s="24">
        <f>IF(G333=4,1,0)</f>
        <v>1</v>
      </c>
      <c r="L337" s="11">
        <f>IF(P333=1,1,0)</f>
        <v>0</v>
      </c>
      <c r="M337" s="257">
        <v>4</v>
      </c>
      <c r="N337" s="669"/>
      <c r="O337" s="465"/>
      <c r="P337" s="651"/>
      <c r="Q337" s="651"/>
      <c r="R337" s="468"/>
      <c r="S337" s="258">
        <v>4</v>
      </c>
      <c r="T337" s="705"/>
      <c r="U337" s="23">
        <f>IF(Q333=2,1,0)</f>
        <v>0</v>
      </c>
      <c r="V337" s="9"/>
      <c r="W337" s="452">
        <v>10</v>
      </c>
      <c r="X337" s="771"/>
      <c r="Y337" s="586"/>
      <c r="Z337" s="849"/>
      <c r="AA337" s="846"/>
      <c r="AB337" s="102"/>
      <c r="AC337" s="272"/>
    </row>
    <row r="338" spans="1:29" ht="15.75" hidden="1" customHeight="1">
      <c r="A338" s="267"/>
      <c r="B338" s="69"/>
      <c r="C338" s="139"/>
      <c r="D338" s="26"/>
      <c r="E338" s="466"/>
      <c r="F338" s="478"/>
      <c r="G338" s="479"/>
      <c r="H338" s="469"/>
      <c r="I338" s="140"/>
      <c r="J338" s="49"/>
      <c r="K338" s="22"/>
      <c r="L338" s="21"/>
      <c r="M338" s="27"/>
      <c r="N338" s="28"/>
      <c r="O338" s="466"/>
      <c r="P338" s="652"/>
      <c r="Q338" s="652"/>
      <c r="R338" s="469"/>
      <c r="S338" s="144"/>
      <c r="T338" s="29"/>
      <c r="U338" s="23"/>
      <c r="V338" s="9"/>
      <c r="W338" s="453"/>
      <c r="X338" s="541"/>
      <c r="Y338" s="586"/>
      <c r="Z338" s="849"/>
      <c r="AA338" s="846"/>
      <c r="AB338" s="102"/>
      <c r="AC338" s="272"/>
    </row>
    <row r="339" spans="1:29" ht="35.1" hidden="1" customHeight="1" thickBot="1">
      <c r="A339" s="267"/>
      <c r="B339" s="71"/>
      <c r="C339" s="50"/>
      <c r="D339" s="572" t="s">
        <v>55</v>
      </c>
      <c r="E339" s="572"/>
      <c r="F339" s="572"/>
      <c r="G339" s="572"/>
      <c r="H339" s="572"/>
      <c r="I339" s="572"/>
      <c r="J339" s="643"/>
      <c r="K339" s="22"/>
      <c r="L339" s="9"/>
      <c r="M339" s="169"/>
      <c r="N339" s="644" t="s">
        <v>55</v>
      </c>
      <c r="O339" s="644"/>
      <c r="P339" s="644"/>
      <c r="Q339" s="644"/>
      <c r="R339" s="644"/>
      <c r="S339" s="644"/>
      <c r="T339" s="645"/>
      <c r="U339" s="22"/>
      <c r="V339" s="84"/>
      <c r="W339" s="855"/>
      <c r="X339" s="856"/>
      <c r="Y339" s="587"/>
      <c r="Z339" s="850"/>
      <c r="AA339" s="848"/>
      <c r="AB339" s="102"/>
      <c r="AC339" s="272"/>
    </row>
    <row r="340" spans="1:29" ht="27.95" hidden="1" customHeight="1" thickBot="1">
      <c r="A340" s="267"/>
      <c r="B340" s="72"/>
      <c r="C340" s="73"/>
      <c r="D340" s="790"/>
      <c r="E340" s="790"/>
      <c r="F340" s="791"/>
      <c r="G340" s="791"/>
      <c r="H340" s="77"/>
      <c r="I340" s="73"/>
      <c r="J340" s="73"/>
      <c r="K340" s="74"/>
      <c r="L340" s="75"/>
      <c r="M340" s="76"/>
      <c r="N340" s="790"/>
      <c r="O340" s="790"/>
      <c r="P340" s="791"/>
      <c r="Q340" s="791"/>
      <c r="R340" s="77"/>
      <c r="S340" s="77"/>
      <c r="T340" s="77"/>
      <c r="U340" s="78"/>
      <c r="V340" s="73"/>
      <c r="W340" s="73"/>
      <c r="X340" s="73"/>
      <c r="Y340" s="73"/>
      <c r="Z340" s="73"/>
      <c r="AA340" s="73"/>
      <c r="AB340" s="103"/>
      <c r="AC340" s="272"/>
    </row>
    <row r="341" spans="1:29" ht="27.95" hidden="1" customHeight="1">
      <c r="A341" s="267"/>
      <c r="B341" s="181"/>
      <c r="C341" s="43"/>
      <c r="D341" s="182"/>
      <c r="E341" s="182"/>
      <c r="F341" s="183"/>
      <c r="G341" s="183"/>
      <c r="H341" s="184"/>
      <c r="I341" s="43"/>
      <c r="J341" s="43"/>
      <c r="K341" s="43"/>
      <c r="L341" s="185"/>
      <c r="M341" s="185"/>
      <c r="N341" s="182"/>
      <c r="O341" s="182"/>
      <c r="P341" s="183"/>
      <c r="Q341" s="183"/>
      <c r="R341" s="184"/>
      <c r="S341" s="184"/>
      <c r="T341" s="184"/>
      <c r="U341" s="184"/>
      <c r="V341" s="43"/>
      <c r="W341" s="43"/>
      <c r="X341" s="43"/>
      <c r="Y341" s="43"/>
      <c r="Z341" s="43"/>
      <c r="AA341" s="43"/>
      <c r="AB341" s="43"/>
      <c r="AC341" s="272"/>
    </row>
    <row r="342" spans="1:29" ht="15" hidden="1" thickBot="1">
      <c r="A342" s="267"/>
      <c r="B342" s="38"/>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272"/>
    </row>
    <row r="343" spans="1:29" ht="15" hidden="1" thickBot="1">
      <c r="A343" s="267"/>
      <c r="B343" s="38"/>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C343" s="272"/>
    </row>
    <row r="344" spans="1:29" ht="14.25" hidden="1" customHeight="1">
      <c r="A344" s="267"/>
      <c r="B344" s="114"/>
      <c r="C344" s="830" t="s">
        <v>35</v>
      </c>
      <c r="D344" s="830"/>
      <c r="E344" s="830"/>
      <c r="F344" s="830"/>
      <c r="G344" s="830"/>
      <c r="H344" s="778">
        <v>10</v>
      </c>
      <c r="I344" s="778"/>
      <c r="J344" s="778"/>
      <c r="K344" s="117"/>
      <c r="L344" s="833" t="s">
        <v>35</v>
      </c>
      <c r="M344" s="834"/>
      <c r="N344" s="834"/>
      <c r="O344" s="834"/>
      <c r="P344" s="834"/>
      <c r="Q344" s="834"/>
      <c r="R344" s="834"/>
      <c r="S344" s="778">
        <v>10</v>
      </c>
      <c r="T344" s="778"/>
      <c r="U344" s="56"/>
      <c r="V344" s="784" t="s">
        <v>35</v>
      </c>
      <c r="W344" s="785"/>
      <c r="X344" s="785"/>
      <c r="Y344" s="56"/>
      <c r="Z344" s="56"/>
      <c r="AA344" s="788">
        <v>10</v>
      </c>
      <c r="AB344" s="122"/>
      <c r="AC344" s="272"/>
    </row>
    <row r="345" spans="1:29" ht="22.5" hidden="1" customHeight="1" thickBot="1">
      <c r="A345" s="267"/>
      <c r="B345" s="115"/>
      <c r="C345" s="831"/>
      <c r="D345" s="831"/>
      <c r="E345" s="831"/>
      <c r="F345" s="831"/>
      <c r="G345" s="831"/>
      <c r="H345" s="832"/>
      <c r="I345" s="832"/>
      <c r="J345" s="832"/>
      <c r="K345" s="118"/>
      <c r="L345" s="835"/>
      <c r="M345" s="836"/>
      <c r="N345" s="836"/>
      <c r="O345" s="836"/>
      <c r="P345" s="836"/>
      <c r="Q345" s="836"/>
      <c r="R345" s="836"/>
      <c r="S345" s="688"/>
      <c r="T345" s="688"/>
      <c r="U345" s="57"/>
      <c r="V345" s="786"/>
      <c r="W345" s="787"/>
      <c r="X345" s="787"/>
      <c r="Y345" s="57"/>
      <c r="Z345" s="57"/>
      <c r="AA345" s="789"/>
      <c r="AB345" s="123"/>
      <c r="AC345" s="272"/>
    </row>
    <row r="346" spans="1:29" ht="12" hidden="1" customHeight="1">
      <c r="A346" s="267"/>
      <c r="B346" s="33"/>
      <c r="C346" s="550" t="s">
        <v>0</v>
      </c>
      <c r="D346" s="551"/>
      <c r="E346" s="46"/>
      <c r="F346" s="46"/>
      <c r="G346" s="46"/>
      <c r="H346" s="46"/>
      <c r="I346" s="46"/>
      <c r="J346" s="142" t="s">
        <v>26</v>
      </c>
      <c r="K346" s="110"/>
      <c r="L346" s="109"/>
      <c r="M346" s="552" t="s">
        <v>32</v>
      </c>
      <c r="N346" s="553"/>
      <c r="O346" s="553"/>
      <c r="P346" s="172"/>
      <c r="Q346" s="172"/>
      <c r="R346" s="553" t="s">
        <v>33</v>
      </c>
      <c r="S346" s="553"/>
      <c r="T346" s="554"/>
      <c r="U346" s="35"/>
      <c r="V346" s="42"/>
      <c r="W346" s="689" t="s">
        <v>5</v>
      </c>
      <c r="X346" s="690"/>
      <c r="Y346" s="88"/>
      <c r="Z346" s="727" t="s">
        <v>43</v>
      </c>
      <c r="AA346" s="728"/>
      <c r="AB346" s="124"/>
      <c r="AC346" s="272"/>
    </row>
    <row r="347" spans="1:29" ht="35.1" hidden="1" customHeight="1">
      <c r="A347" s="267"/>
      <c r="B347" s="33"/>
      <c r="C347" s="825" t="s">
        <v>54</v>
      </c>
      <c r="D347" s="484"/>
      <c r="E347" s="484"/>
      <c r="F347" s="440"/>
      <c r="G347" s="440"/>
      <c r="H347" s="826"/>
      <c r="I347" s="823"/>
      <c r="J347" s="824"/>
      <c r="K347" s="111"/>
      <c r="L347" s="10"/>
      <c r="M347" s="797" t="s">
        <v>54</v>
      </c>
      <c r="N347" s="798"/>
      <c r="O347" s="798"/>
      <c r="P347" s="440">
        <v>1</v>
      </c>
      <c r="Q347" s="440"/>
      <c r="R347" s="614"/>
      <c r="S347" s="614"/>
      <c r="T347" s="615"/>
      <c r="U347" s="36"/>
      <c r="V347" s="19"/>
      <c r="W347" s="691"/>
      <c r="X347" s="692"/>
      <c r="Y347" s="89"/>
      <c r="Z347" s="729"/>
      <c r="AA347" s="730"/>
      <c r="AB347" s="124"/>
      <c r="AC347" s="272"/>
    </row>
    <row r="348" spans="1:29" ht="15" hidden="1" customHeight="1">
      <c r="A348" s="267"/>
      <c r="B348" s="33"/>
      <c r="C348" s="47">
        <v>1</v>
      </c>
      <c r="D348" s="141" t="s">
        <v>50</v>
      </c>
      <c r="E348" s="464" t="s">
        <v>51</v>
      </c>
      <c r="F348" s="440"/>
      <c r="G348" s="440"/>
      <c r="H348" s="467" t="s">
        <v>51</v>
      </c>
      <c r="I348" s="1">
        <v>1</v>
      </c>
      <c r="J348" s="48"/>
      <c r="K348" s="111"/>
      <c r="L348" s="10"/>
      <c r="M348" s="610">
        <v>1</v>
      </c>
      <c r="N348" s="618" t="s">
        <v>11</v>
      </c>
      <c r="O348" s="619" t="s">
        <v>51</v>
      </c>
      <c r="P348" s="478"/>
      <c r="Q348" s="440"/>
      <c r="R348" s="527" t="s">
        <v>51</v>
      </c>
      <c r="S348" s="612">
        <v>1</v>
      </c>
      <c r="T348" s="609" t="s">
        <v>11</v>
      </c>
      <c r="U348" s="36"/>
      <c r="V348" s="19"/>
      <c r="W348" s="691"/>
      <c r="X348" s="692"/>
      <c r="Y348" s="89"/>
      <c r="Z348" s="729"/>
      <c r="AA348" s="730"/>
      <c r="AB348" s="124"/>
      <c r="AC348" s="272"/>
    </row>
    <row r="349" spans="1:29" ht="15" hidden="1" customHeight="1">
      <c r="A349" s="267"/>
      <c r="B349" s="33"/>
      <c r="C349" s="47">
        <v>2</v>
      </c>
      <c r="D349" s="141" t="s">
        <v>49</v>
      </c>
      <c r="E349" s="465"/>
      <c r="F349" s="440"/>
      <c r="G349" s="440"/>
      <c r="H349" s="468"/>
      <c r="I349" s="1">
        <v>2</v>
      </c>
      <c r="J349" s="48"/>
      <c r="K349" s="112"/>
      <c r="L349" s="31"/>
      <c r="M349" s="610"/>
      <c r="N349" s="618"/>
      <c r="O349" s="620"/>
      <c r="P349" s="478"/>
      <c r="Q349" s="440"/>
      <c r="R349" s="528"/>
      <c r="S349" s="612"/>
      <c r="T349" s="609"/>
      <c r="U349" s="36"/>
      <c r="V349" s="19"/>
      <c r="W349" s="693"/>
      <c r="X349" s="694"/>
      <c r="Y349" s="90"/>
      <c r="Z349" s="731"/>
      <c r="AA349" s="732"/>
      <c r="AB349" s="124"/>
      <c r="AC349" s="272"/>
    </row>
    <row r="350" spans="1:29" ht="20.25" hidden="1" customHeight="1">
      <c r="A350" s="267"/>
      <c r="B350" s="33"/>
      <c r="C350" s="47">
        <v>3</v>
      </c>
      <c r="D350" s="141" t="s">
        <v>49</v>
      </c>
      <c r="E350" s="465"/>
      <c r="F350" s="440"/>
      <c r="G350" s="440"/>
      <c r="H350" s="468"/>
      <c r="I350" s="1">
        <v>3</v>
      </c>
      <c r="J350" s="48"/>
      <c r="K350" s="112"/>
      <c r="L350" s="31"/>
      <c r="M350" s="610">
        <v>2</v>
      </c>
      <c r="N350" s="611" t="s">
        <v>12</v>
      </c>
      <c r="O350" s="620"/>
      <c r="P350" s="478"/>
      <c r="Q350" s="440"/>
      <c r="R350" s="528"/>
      <c r="S350" s="612">
        <v>3</v>
      </c>
      <c r="T350" s="613" t="s">
        <v>12</v>
      </c>
      <c r="U350" s="36"/>
      <c r="V350" s="19"/>
      <c r="W350" s="452">
        <v>11</v>
      </c>
      <c r="X350" s="706"/>
      <c r="Y350" s="715">
        <v>101</v>
      </c>
      <c r="Z350" s="843">
        <f>VLOOKUP(Y350,Y733:AA742,3,TRUE)</f>
        <v>2</v>
      </c>
      <c r="AA350" s="844"/>
      <c r="AB350" s="125"/>
      <c r="AC350" s="272"/>
    </row>
    <row r="351" spans="1:29" ht="20.25" hidden="1" customHeight="1">
      <c r="A351" s="267"/>
      <c r="B351" s="33"/>
      <c r="C351" s="47">
        <v>4</v>
      </c>
      <c r="D351" s="141" t="s">
        <v>49</v>
      </c>
      <c r="E351" s="465"/>
      <c r="F351" s="440"/>
      <c r="G351" s="440"/>
      <c r="H351" s="468"/>
      <c r="I351" s="1">
        <v>4</v>
      </c>
      <c r="J351" s="48"/>
      <c r="K351" s="112"/>
      <c r="L351" s="31"/>
      <c r="M351" s="610"/>
      <c r="N351" s="611"/>
      <c r="O351" s="620"/>
      <c r="P351" s="478"/>
      <c r="Q351" s="440"/>
      <c r="R351" s="528"/>
      <c r="S351" s="612"/>
      <c r="T351" s="613"/>
      <c r="U351" s="36"/>
      <c r="V351" s="19"/>
      <c r="W351" s="453"/>
      <c r="X351" s="707"/>
      <c r="Y351" s="716"/>
      <c r="Z351" s="845"/>
      <c r="AA351" s="846"/>
      <c r="AB351" s="125"/>
      <c r="AC351" s="272"/>
    </row>
    <row r="352" spans="1:29" ht="12" hidden="1" customHeight="1">
      <c r="A352" s="267"/>
      <c r="B352" s="33">
        <f>IF(F347=3,1,0)</f>
        <v>0</v>
      </c>
      <c r="C352" s="604" t="s">
        <v>1</v>
      </c>
      <c r="D352" s="593"/>
      <c r="E352" s="466"/>
      <c r="F352" s="440"/>
      <c r="G352" s="440"/>
      <c r="H352" s="469"/>
      <c r="I352" s="137"/>
      <c r="J352" s="265" t="s">
        <v>2</v>
      </c>
      <c r="K352" s="112">
        <f>IF(G347=2,1,0)</f>
        <v>0</v>
      </c>
      <c r="L352" s="31">
        <f>IF(P347=2,1,0)</f>
        <v>0</v>
      </c>
      <c r="M352" s="170"/>
      <c r="N352" s="263" t="s">
        <v>31</v>
      </c>
      <c r="O352" s="621"/>
      <c r="P352" s="478"/>
      <c r="Q352" s="440"/>
      <c r="R352" s="529"/>
      <c r="S352" s="176"/>
      <c r="T352" s="264" t="s">
        <v>20</v>
      </c>
      <c r="U352" s="36">
        <f>IF(Q347=2,1,0)</f>
        <v>0</v>
      </c>
      <c r="V352" s="19"/>
      <c r="W352" s="454"/>
      <c r="X352" s="708"/>
      <c r="Y352" s="716"/>
      <c r="Z352" s="845"/>
      <c r="AA352" s="846"/>
      <c r="AB352" s="125"/>
      <c r="AC352" s="272"/>
    </row>
    <row r="353" spans="1:29" ht="35.1" hidden="1" customHeight="1">
      <c r="A353" s="267"/>
      <c r="B353" s="33"/>
      <c r="C353" s="825"/>
      <c r="D353" s="484"/>
      <c r="E353" s="484"/>
      <c r="F353" s="440"/>
      <c r="G353" s="440"/>
      <c r="H353" s="823"/>
      <c r="I353" s="823"/>
      <c r="J353" s="824"/>
      <c r="K353" s="112"/>
      <c r="L353" s="31"/>
      <c r="M353" s="797"/>
      <c r="N353" s="798"/>
      <c r="O353" s="798"/>
      <c r="P353" s="440"/>
      <c r="Q353" s="440"/>
      <c r="R353" s="614"/>
      <c r="S353" s="614"/>
      <c r="T353" s="615"/>
      <c r="U353" s="36"/>
      <c r="V353" s="19"/>
      <c r="W353" s="13">
        <v>12</v>
      </c>
      <c r="X353" s="14"/>
      <c r="Y353" s="716"/>
      <c r="Z353" s="845"/>
      <c r="AA353" s="846"/>
      <c r="AB353" s="125"/>
      <c r="AC353" s="272"/>
    </row>
    <row r="354" spans="1:29" ht="20.25" hidden="1" customHeight="1">
      <c r="A354" s="267"/>
      <c r="B354" s="33"/>
      <c r="C354" s="47">
        <v>1</v>
      </c>
      <c r="D354" s="4" t="s">
        <v>49</v>
      </c>
      <c r="E354" s="464" t="s">
        <v>51</v>
      </c>
      <c r="F354" s="478"/>
      <c r="G354" s="479"/>
      <c r="H354" s="467" t="s">
        <v>51</v>
      </c>
      <c r="I354" s="1">
        <v>1</v>
      </c>
      <c r="J354" s="48"/>
      <c r="K354" s="112"/>
      <c r="L354" s="31"/>
      <c r="M354" s="610">
        <v>1</v>
      </c>
      <c r="N354" s="618" t="s">
        <v>11</v>
      </c>
      <c r="O354" s="619" t="s">
        <v>51</v>
      </c>
      <c r="P354" s="478"/>
      <c r="Q354" s="440"/>
      <c r="R354" s="527" t="s">
        <v>51</v>
      </c>
      <c r="S354" s="612">
        <v>1</v>
      </c>
      <c r="T354" s="609" t="s">
        <v>11</v>
      </c>
      <c r="U354" s="36"/>
      <c r="V354" s="19"/>
      <c r="W354" s="452">
        <v>13</v>
      </c>
      <c r="X354" s="706"/>
      <c r="Y354" s="716"/>
      <c r="Z354" s="845"/>
      <c r="AA354" s="846"/>
      <c r="AB354" s="125"/>
      <c r="AC354" s="272"/>
    </row>
    <row r="355" spans="1:29" ht="20.25" hidden="1" customHeight="1">
      <c r="A355" s="267"/>
      <c r="B355" s="33"/>
      <c r="C355" s="47">
        <v>2</v>
      </c>
      <c r="D355" s="4" t="s">
        <v>50</v>
      </c>
      <c r="E355" s="465"/>
      <c r="F355" s="478"/>
      <c r="G355" s="479"/>
      <c r="H355" s="468"/>
      <c r="I355" s="1">
        <v>2</v>
      </c>
      <c r="J355" s="48"/>
      <c r="K355" s="112"/>
      <c r="L355" s="31"/>
      <c r="M355" s="610">
        <v>2</v>
      </c>
      <c r="N355" s="618"/>
      <c r="O355" s="620"/>
      <c r="P355" s="478"/>
      <c r="Q355" s="440"/>
      <c r="R355" s="528"/>
      <c r="S355" s="612">
        <v>2</v>
      </c>
      <c r="T355" s="609"/>
      <c r="U355" s="36"/>
      <c r="V355" s="19"/>
      <c r="W355" s="453"/>
      <c r="X355" s="707"/>
      <c r="Y355" s="716"/>
      <c r="Z355" s="845"/>
      <c r="AA355" s="846"/>
      <c r="AB355" s="125"/>
      <c r="AC355" s="272"/>
    </row>
    <row r="356" spans="1:29" ht="20.25" hidden="1" customHeight="1">
      <c r="A356" s="267"/>
      <c r="B356" s="33"/>
      <c r="C356" s="47">
        <v>3</v>
      </c>
      <c r="D356" s="4"/>
      <c r="E356" s="465"/>
      <c r="F356" s="478"/>
      <c r="G356" s="479"/>
      <c r="H356" s="468"/>
      <c r="I356" s="1">
        <v>3</v>
      </c>
      <c r="J356" s="48"/>
      <c r="K356" s="112"/>
      <c r="L356" s="31"/>
      <c r="M356" s="610">
        <v>2</v>
      </c>
      <c r="N356" s="611" t="s">
        <v>12</v>
      </c>
      <c r="O356" s="620"/>
      <c r="P356" s="478"/>
      <c r="Q356" s="440"/>
      <c r="R356" s="528"/>
      <c r="S356" s="612">
        <v>2</v>
      </c>
      <c r="T356" s="613" t="s">
        <v>12</v>
      </c>
      <c r="U356" s="36"/>
      <c r="V356" s="19"/>
      <c r="W356" s="453"/>
      <c r="X356" s="707"/>
      <c r="Y356" s="716"/>
      <c r="Z356" s="845"/>
      <c r="AA356" s="846"/>
      <c r="AB356" s="125"/>
      <c r="AC356" s="272"/>
    </row>
    <row r="357" spans="1:29" ht="20.25" hidden="1" customHeight="1">
      <c r="A357" s="267"/>
      <c r="B357" s="33"/>
      <c r="C357" s="47">
        <v>4</v>
      </c>
      <c r="D357" s="4"/>
      <c r="E357" s="465"/>
      <c r="F357" s="478"/>
      <c r="G357" s="479"/>
      <c r="H357" s="468"/>
      <c r="I357" s="1">
        <v>4</v>
      </c>
      <c r="J357" s="48"/>
      <c r="K357" s="112"/>
      <c r="L357" s="31">
        <f>IF(P353=1,1,0)</f>
        <v>0</v>
      </c>
      <c r="M357" s="610">
        <v>4</v>
      </c>
      <c r="N357" s="611"/>
      <c r="O357" s="620"/>
      <c r="P357" s="478"/>
      <c r="Q357" s="440"/>
      <c r="R357" s="528"/>
      <c r="S357" s="612">
        <v>4</v>
      </c>
      <c r="T357" s="613"/>
      <c r="U357" s="36">
        <f>IF(Q353=2,1,0)</f>
        <v>0</v>
      </c>
      <c r="V357" s="19"/>
      <c r="W357" s="454"/>
      <c r="X357" s="708"/>
      <c r="Y357" s="716"/>
      <c r="Z357" s="845"/>
      <c r="AA357" s="846"/>
      <c r="AB357" s="125"/>
      <c r="AC357" s="272"/>
    </row>
    <row r="358" spans="1:29" ht="12" hidden="1" customHeight="1">
      <c r="A358" s="267"/>
      <c r="B358" s="33">
        <f>IF(F353=1,1,0)</f>
        <v>0</v>
      </c>
      <c r="C358" s="138"/>
      <c r="D358" s="252" t="s">
        <v>27</v>
      </c>
      <c r="E358" s="466"/>
      <c r="F358" s="478"/>
      <c r="G358" s="479"/>
      <c r="H358" s="469"/>
      <c r="I358" s="137"/>
      <c r="J358" s="265" t="s">
        <v>21</v>
      </c>
      <c r="K358" s="112">
        <f>IF(G353=3,1,0)</f>
        <v>0</v>
      </c>
      <c r="L358" s="31"/>
      <c r="M358" s="170"/>
      <c r="N358" s="263" t="s">
        <v>30</v>
      </c>
      <c r="O358" s="621"/>
      <c r="P358" s="478"/>
      <c r="Q358" s="440"/>
      <c r="R358" s="529"/>
      <c r="S358" s="176"/>
      <c r="T358" s="264" t="s">
        <v>53</v>
      </c>
      <c r="U358" s="36"/>
      <c r="V358" s="19"/>
      <c r="W358" s="637">
        <v>14</v>
      </c>
      <c r="X358" s="752"/>
      <c r="Y358" s="716"/>
      <c r="Z358" s="845"/>
      <c r="AA358" s="846"/>
      <c r="AB358" s="125"/>
      <c r="AC358" s="272"/>
    </row>
    <row r="359" spans="1:29" ht="35.1" hidden="1" customHeight="1">
      <c r="A359" s="267"/>
      <c r="B359" s="33"/>
      <c r="C359" s="825"/>
      <c r="D359" s="484"/>
      <c r="E359" s="484"/>
      <c r="F359" s="440"/>
      <c r="G359" s="440"/>
      <c r="H359" s="823"/>
      <c r="I359" s="823"/>
      <c r="J359" s="824"/>
      <c r="K359" s="112"/>
      <c r="L359" s="31"/>
      <c r="M359" s="797"/>
      <c r="N359" s="798"/>
      <c r="O359" s="798"/>
      <c r="P359" s="440"/>
      <c r="Q359" s="440"/>
      <c r="R359" s="614"/>
      <c r="S359" s="614"/>
      <c r="T359" s="615"/>
      <c r="U359" s="36"/>
      <c r="V359" s="19"/>
      <c r="W359" s="536"/>
      <c r="X359" s="753"/>
      <c r="Y359" s="716"/>
      <c r="Z359" s="845"/>
      <c r="AA359" s="846"/>
      <c r="AB359" s="125"/>
      <c r="AC359" s="272"/>
    </row>
    <row r="360" spans="1:29" ht="20.25" hidden="1" customHeight="1">
      <c r="A360" s="267"/>
      <c r="B360" s="33"/>
      <c r="C360" s="47">
        <v>1</v>
      </c>
      <c r="D360" s="4"/>
      <c r="E360" s="464" t="s">
        <v>51</v>
      </c>
      <c r="F360" s="478"/>
      <c r="G360" s="479"/>
      <c r="H360" s="467" t="s">
        <v>51</v>
      </c>
      <c r="I360" s="1">
        <v>1</v>
      </c>
      <c r="J360" s="48"/>
      <c r="K360" s="112"/>
      <c r="L360" s="31"/>
      <c r="M360" s="610">
        <v>1</v>
      </c>
      <c r="N360" s="618" t="s">
        <v>11</v>
      </c>
      <c r="O360" s="619" t="s">
        <v>51</v>
      </c>
      <c r="P360" s="478"/>
      <c r="Q360" s="479"/>
      <c r="R360" s="527" t="s">
        <v>51</v>
      </c>
      <c r="S360" s="612">
        <v>1</v>
      </c>
      <c r="T360" s="609" t="s">
        <v>11</v>
      </c>
      <c r="U360" s="36"/>
      <c r="V360" s="19"/>
      <c r="W360" s="452">
        <v>15</v>
      </c>
      <c r="X360" s="706"/>
      <c r="Y360" s="716"/>
      <c r="Z360" s="845"/>
      <c r="AA360" s="846"/>
      <c r="AB360" s="125"/>
      <c r="AC360" s="272"/>
    </row>
    <row r="361" spans="1:29" ht="20.25" hidden="1" customHeight="1">
      <c r="A361" s="267"/>
      <c r="B361" s="33"/>
      <c r="C361" s="47">
        <v>2</v>
      </c>
      <c r="D361" s="4"/>
      <c r="E361" s="465"/>
      <c r="F361" s="478"/>
      <c r="G361" s="479"/>
      <c r="H361" s="468"/>
      <c r="I361" s="1">
        <v>2</v>
      </c>
      <c r="J361" s="48"/>
      <c r="K361" s="112"/>
      <c r="L361" s="31"/>
      <c r="M361" s="610">
        <v>2</v>
      </c>
      <c r="N361" s="618"/>
      <c r="O361" s="620"/>
      <c r="P361" s="478"/>
      <c r="Q361" s="479"/>
      <c r="R361" s="528"/>
      <c r="S361" s="612">
        <v>2</v>
      </c>
      <c r="T361" s="609"/>
      <c r="U361" s="36"/>
      <c r="V361" s="19"/>
      <c r="W361" s="453"/>
      <c r="X361" s="707"/>
      <c r="Y361" s="716"/>
      <c r="Z361" s="845"/>
      <c r="AA361" s="846"/>
      <c r="AB361" s="125"/>
      <c r="AC361" s="272"/>
    </row>
    <row r="362" spans="1:29" ht="20.25" hidden="1" customHeight="1">
      <c r="A362" s="267"/>
      <c r="B362" s="33"/>
      <c r="C362" s="47">
        <v>3</v>
      </c>
      <c r="D362" s="4"/>
      <c r="E362" s="465"/>
      <c r="F362" s="478"/>
      <c r="G362" s="479"/>
      <c r="H362" s="468"/>
      <c r="I362" s="1">
        <v>3</v>
      </c>
      <c r="J362" s="48"/>
      <c r="K362" s="112"/>
      <c r="L362" s="31"/>
      <c r="M362" s="610">
        <v>2</v>
      </c>
      <c r="N362" s="611" t="s">
        <v>12</v>
      </c>
      <c r="O362" s="620"/>
      <c r="P362" s="478"/>
      <c r="Q362" s="479"/>
      <c r="R362" s="528"/>
      <c r="S362" s="612">
        <v>2</v>
      </c>
      <c r="T362" s="613" t="s">
        <v>12</v>
      </c>
      <c r="U362" s="36"/>
      <c r="V362" s="19"/>
      <c r="W362" s="454"/>
      <c r="X362" s="708"/>
      <c r="Y362" s="716"/>
      <c r="Z362" s="845"/>
      <c r="AA362" s="846"/>
      <c r="AB362" s="125"/>
      <c r="AC362" s="272"/>
    </row>
    <row r="363" spans="1:29" ht="20.25" hidden="1" customHeight="1">
      <c r="A363" s="267"/>
      <c r="B363" s="33"/>
      <c r="C363" s="47">
        <v>4</v>
      </c>
      <c r="D363" s="4"/>
      <c r="E363" s="465"/>
      <c r="F363" s="478"/>
      <c r="G363" s="479"/>
      <c r="H363" s="468"/>
      <c r="I363" s="1">
        <v>4</v>
      </c>
      <c r="J363" s="48"/>
      <c r="K363" s="112"/>
      <c r="L363" s="31"/>
      <c r="M363" s="610">
        <v>4</v>
      </c>
      <c r="N363" s="611"/>
      <c r="O363" s="620"/>
      <c r="P363" s="478"/>
      <c r="Q363" s="479"/>
      <c r="R363" s="528"/>
      <c r="S363" s="612">
        <v>4</v>
      </c>
      <c r="T363" s="613"/>
      <c r="U363" s="36"/>
      <c r="V363" s="19"/>
      <c r="W363" s="637">
        <v>16</v>
      </c>
      <c r="X363" s="752"/>
      <c r="Y363" s="716"/>
      <c r="Z363" s="845"/>
      <c r="AA363" s="846"/>
      <c r="AB363" s="125"/>
      <c r="AC363" s="272"/>
    </row>
    <row r="364" spans="1:29" ht="12" hidden="1" customHeight="1">
      <c r="A364" s="267"/>
      <c r="B364" s="33">
        <f>IF(F359=2,1,0)</f>
        <v>0</v>
      </c>
      <c r="C364" s="138"/>
      <c r="D364" s="252" t="s">
        <v>16</v>
      </c>
      <c r="E364" s="466"/>
      <c r="F364" s="478"/>
      <c r="G364" s="479"/>
      <c r="H364" s="469"/>
      <c r="I364" s="137"/>
      <c r="J364" s="265" t="s">
        <v>17</v>
      </c>
      <c r="K364" s="113">
        <f>IF(G359=4,1,0)</f>
        <v>0</v>
      </c>
      <c r="L364" s="31">
        <f>IF(P359=1,1,0)</f>
        <v>0</v>
      </c>
      <c r="M364" s="170"/>
      <c r="N364" s="263" t="s">
        <v>29</v>
      </c>
      <c r="O364" s="621"/>
      <c r="P364" s="478"/>
      <c r="Q364" s="479"/>
      <c r="R364" s="529"/>
      <c r="S364" s="176"/>
      <c r="T364" s="264" t="s">
        <v>52</v>
      </c>
      <c r="U364" s="36">
        <f>IF(Q359=1,1,0)</f>
        <v>0</v>
      </c>
      <c r="V364" s="19"/>
      <c r="W364" s="535"/>
      <c r="X364" s="837"/>
      <c r="Y364" s="716"/>
      <c r="Z364" s="845"/>
      <c r="AA364" s="846"/>
      <c r="AB364" s="125"/>
      <c r="AC364" s="272"/>
    </row>
    <row r="365" spans="1:29" ht="35.1" hidden="1" customHeight="1">
      <c r="A365" s="267"/>
      <c r="B365" s="33"/>
      <c r="C365" s="825"/>
      <c r="D365" s="484"/>
      <c r="E365" s="484"/>
      <c r="F365" s="440"/>
      <c r="G365" s="440"/>
      <c r="H365" s="823"/>
      <c r="I365" s="823"/>
      <c r="J365" s="824"/>
      <c r="K365" s="112"/>
      <c r="L365" s="31"/>
      <c r="M365" s="797"/>
      <c r="N365" s="798"/>
      <c r="O365" s="798"/>
      <c r="P365" s="440"/>
      <c r="Q365" s="440"/>
      <c r="R365" s="614"/>
      <c r="S365" s="614"/>
      <c r="T365" s="615"/>
      <c r="U365" s="36"/>
      <c r="V365" s="19"/>
      <c r="W365" s="536"/>
      <c r="X365" s="837"/>
      <c r="Y365" s="716"/>
      <c r="Z365" s="845"/>
      <c r="AA365" s="846"/>
      <c r="AB365" s="125"/>
      <c r="AC365" s="272"/>
    </row>
    <row r="366" spans="1:29" ht="20.25" hidden="1" customHeight="1">
      <c r="A366" s="267"/>
      <c r="B366" s="33"/>
      <c r="C366" s="47">
        <v>1</v>
      </c>
      <c r="D366" s="4"/>
      <c r="E366" s="527" t="s">
        <v>51</v>
      </c>
      <c r="F366" s="478"/>
      <c r="G366" s="479"/>
      <c r="H366" s="467" t="s">
        <v>51</v>
      </c>
      <c r="I366" s="1">
        <v>1</v>
      </c>
      <c r="J366" s="48"/>
      <c r="K366" s="112"/>
      <c r="L366" s="31"/>
      <c r="M366" s="610">
        <v>1</v>
      </c>
      <c r="N366" s="618" t="s">
        <v>11</v>
      </c>
      <c r="O366" s="619" t="s">
        <v>51</v>
      </c>
      <c r="P366" s="478"/>
      <c r="Q366" s="479"/>
      <c r="R366" s="527" t="s">
        <v>51</v>
      </c>
      <c r="S366" s="612">
        <v>1</v>
      </c>
      <c r="T366" s="609" t="s">
        <v>11</v>
      </c>
      <c r="U366" s="36"/>
      <c r="V366" s="19"/>
      <c r="W366" s="517">
        <v>17</v>
      </c>
      <c r="X366" s="838"/>
      <c r="Y366" s="716"/>
      <c r="Z366" s="845"/>
      <c r="AA366" s="846"/>
      <c r="AB366" s="125"/>
      <c r="AC366" s="272"/>
    </row>
    <row r="367" spans="1:29" ht="20.25" hidden="1" customHeight="1">
      <c r="A367" s="267"/>
      <c r="B367" s="33"/>
      <c r="C367" s="47">
        <v>2</v>
      </c>
      <c r="D367" s="4"/>
      <c r="E367" s="528"/>
      <c r="F367" s="478"/>
      <c r="G367" s="479"/>
      <c r="H367" s="468"/>
      <c r="I367" s="1">
        <v>2</v>
      </c>
      <c r="J367" s="48"/>
      <c r="K367" s="112"/>
      <c r="L367" s="31"/>
      <c r="M367" s="610">
        <v>2</v>
      </c>
      <c r="N367" s="618"/>
      <c r="O367" s="620"/>
      <c r="P367" s="478"/>
      <c r="Q367" s="479"/>
      <c r="R367" s="528"/>
      <c r="S367" s="612">
        <v>2</v>
      </c>
      <c r="T367" s="609"/>
      <c r="U367" s="36"/>
      <c r="V367" s="19"/>
      <c r="W367" s="741"/>
      <c r="X367" s="839"/>
      <c r="Y367" s="716"/>
      <c r="Z367" s="845"/>
      <c r="AA367" s="846"/>
      <c r="AB367" s="125"/>
      <c r="AC367" s="272"/>
    </row>
    <row r="368" spans="1:29" ht="20.25" hidden="1" customHeight="1">
      <c r="A368" s="267"/>
      <c r="B368" s="33"/>
      <c r="C368" s="47">
        <v>3</v>
      </c>
      <c r="D368" s="4"/>
      <c r="E368" s="528"/>
      <c r="F368" s="478"/>
      <c r="G368" s="479"/>
      <c r="H368" s="468"/>
      <c r="I368" s="1">
        <v>3</v>
      </c>
      <c r="J368" s="48"/>
      <c r="K368" s="112"/>
      <c r="L368" s="31"/>
      <c r="M368" s="610">
        <v>2</v>
      </c>
      <c r="N368" s="611" t="s">
        <v>12</v>
      </c>
      <c r="O368" s="620"/>
      <c r="P368" s="478"/>
      <c r="Q368" s="479"/>
      <c r="R368" s="528"/>
      <c r="S368" s="612">
        <v>2</v>
      </c>
      <c r="T368" s="613" t="s">
        <v>12</v>
      </c>
      <c r="U368" s="36"/>
      <c r="V368" s="19"/>
      <c r="W368" s="741"/>
      <c r="X368" s="839"/>
      <c r="Y368" s="716"/>
      <c r="Z368" s="845"/>
      <c r="AA368" s="846"/>
      <c r="AB368" s="125"/>
      <c r="AC368" s="272"/>
    </row>
    <row r="369" spans="1:29" ht="20.25" hidden="1" customHeight="1">
      <c r="A369" s="267"/>
      <c r="B369" s="33"/>
      <c r="C369" s="47">
        <v>4</v>
      </c>
      <c r="D369" s="4"/>
      <c r="E369" s="528"/>
      <c r="F369" s="478"/>
      <c r="G369" s="479"/>
      <c r="H369" s="468"/>
      <c r="I369" s="1">
        <v>4</v>
      </c>
      <c r="J369" s="48"/>
      <c r="K369" s="112"/>
      <c r="L369" s="31"/>
      <c r="M369" s="610">
        <v>4</v>
      </c>
      <c r="N369" s="611"/>
      <c r="O369" s="620"/>
      <c r="P369" s="478"/>
      <c r="Q369" s="479"/>
      <c r="R369" s="528"/>
      <c r="S369" s="612">
        <v>4</v>
      </c>
      <c r="T369" s="613"/>
      <c r="U369" s="36"/>
      <c r="V369" s="19"/>
      <c r="W369" s="518"/>
      <c r="X369" s="840"/>
      <c r="Y369" s="716"/>
      <c r="Z369" s="845"/>
      <c r="AA369" s="846"/>
      <c r="AB369" s="125"/>
      <c r="AC369" s="272"/>
    </row>
    <row r="370" spans="1:29" ht="12" hidden="1" customHeight="1">
      <c r="A370" s="267"/>
      <c r="B370" s="33">
        <f>IF(F365=3,1,0)</f>
        <v>0</v>
      </c>
      <c r="C370" s="138"/>
      <c r="D370" s="252" t="s">
        <v>18</v>
      </c>
      <c r="E370" s="529"/>
      <c r="F370" s="478"/>
      <c r="G370" s="479"/>
      <c r="H370" s="469"/>
      <c r="I370" s="137"/>
      <c r="J370" s="265" t="s">
        <v>28</v>
      </c>
      <c r="K370" s="113">
        <f>IF(G365=1,1,0)</f>
        <v>0</v>
      </c>
      <c r="L370" s="31">
        <f>IF(P365=2,1,0)</f>
        <v>0</v>
      </c>
      <c r="M370" s="170"/>
      <c r="N370" s="263" t="s">
        <v>18</v>
      </c>
      <c r="O370" s="621"/>
      <c r="P370" s="478"/>
      <c r="Q370" s="479"/>
      <c r="R370" s="529"/>
      <c r="S370" s="176"/>
      <c r="T370" s="264" t="s">
        <v>19</v>
      </c>
      <c r="U370" s="36">
        <f>IF(Q365=1,1,0)</f>
        <v>0</v>
      </c>
      <c r="V370" s="19"/>
      <c r="W370" s="535">
        <v>18</v>
      </c>
      <c r="X370" s="837"/>
      <c r="Y370" s="716"/>
      <c r="Z370" s="845"/>
      <c r="AA370" s="846"/>
      <c r="AB370" s="125"/>
      <c r="AC370" s="272"/>
    </row>
    <row r="371" spans="1:29" ht="35.1" hidden="1" customHeight="1">
      <c r="A371" s="267"/>
      <c r="B371" s="33"/>
      <c r="C371" s="825"/>
      <c r="D371" s="484"/>
      <c r="E371" s="484"/>
      <c r="F371" s="440"/>
      <c r="G371" s="440"/>
      <c r="H371" s="823"/>
      <c r="I371" s="823"/>
      <c r="J371" s="824"/>
      <c r="K371" s="112"/>
      <c r="L371" s="31"/>
      <c r="M371" s="797"/>
      <c r="N371" s="798"/>
      <c r="O371" s="798"/>
      <c r="P371" s="440"/>
      <c r="Q371" s="440"/>
      <c r="R371" s="614"/>
      <c r="S371" s="614"/>
      <c r="T371" s="615"/>
      <c r="U371" s="36"/>
      <c r="V371" s="19"/>
      <c r="W371" s="536"/>
      <c r="X371" s="753"/>
      <c r="Y371" s="716"/>
      <c r="Z371" s="845"/>
      <c r="AA371" s="846"/>
      <c r="AB371" s="125"/>
      <c r="AC371" s="272"/>
    </row>
    <row r="372" spans="1:29" ht="20.25" hidden="1" customHeight="1">
      <c r="A372" s="267"/>
      <c r="B372" s="33"/>
      <c r="C372" s="47">
        <v>1</v>
      </c>
      <c r="D372" s="4"/>
      <c r="E372" s="464" t="s">
        <v>51</v>
      </c>
      <c r="F372" s="478"/>
      <c r="G372" s="479"/>
      <c r="H372" s="467" t="s">
        <v>51</v>
      </c>
      <c r="I372" s="1">
        <v>1</v>
      </c>
      <c r="J372" s="48"/>
      <c r="K372" s="112"/>
      <c r="L372" s="31"/>
      <c r="M372" s="610">
        <v>1</v>
      </c>
      <c r="N372" s="618" t="s">
        <v>11</v>
      </c>
      <c r="O372" s="619" t="s">
        <v>51</v>
      </c>
      <c r="P372" s="478"/>
      <c r="Q372" s="479"/>
      <c r="R372" s="527" t="s">
        <v>51</v>
      </c>
      <c r="S372" s="612">
        <v>1</v>
      </c>
      <c r="T372" s="609" t="s">
        <v>11</v>
      </c>
      <c r="U372" s="36"/>
      <c r="V372" s="19"/>
      <c r="W372" s="741">
        <v>19</v>
      </c>
      <c r="X372" s="839"/>
      <c r="Y372" s="716"/>
      <c r="Z372" s="845"/>
      <c r="AA372" s="846"/>
      <c r="AB372" s="125"/>
      <c r="AC372" s="272"/>
    </row>
    <row r="373" spans="1:29" ht="20.25" hidden="1" customHeight="1">
      <c r="A373" s="267"/>
      <c r="B373" s="33"/>
      <c r="C373" s="47">
        <v>2</v>
      </c>
      <c r="D373" s="4"/>
      <c r="E373" s="465"/>
      <c r="F373" s="478"/>
      <c r="G373" s="479"/>
      <c r="H373" s="468"/>
      <c r="I373" s="1">
        <v>2</v>
      </c>
      <c r="J373" s="48"/>
      <c r="K373" s="112"/>
      <c r="L373" s="31"/>
      <c r="M373" s="610">
        <v>2</v>
      </c>
      <c r="N373" s="618"/>
      <c r="O373" s="620"/>
      <c r="P373" s="478"/>
      <c r="Q373" s="479"/>
      <c r="R373" s="528"/>
      <c r="S373" s="612">
        <v>2</v>
      </c>
      <c r="T373" s="609"/>
      <c r="U373" s="36"/>
      <c r="V373" s="19"/>
      <c r="W373" s="741"/>
      <c r="X373" s="839"/>
      <c r="Y373" s="716"/>
      <c r="Z373" s="845"/>
      <c r="AA373" s="846"/>
      <c r="AB373" s="125"/>
      <c r="AC373" s="272"/>
    </row>
    <row r="374" spans="1:29" ht="20.25" hidden="1" customHeight="1">
      <c r="A374" s="267"/>
      <c r="B374" s="33"/>
      <c r="C374" s="47">
        <v>3</v>
      </c>
      <c r="D374" s="4"/>
      <c r="E374" s="465"/>
      <c r="F374" s="478"/>
      <c r="G374" s="479"/>
      <c r="H374" s="468"/>
      <c r="I374" s="1">
        <v>3</v>
      </c>
      <c r="J374" s="48"/>
      <c r="K374" s="112"/>
      <c r="L374" s="31"/>
      <c r="M374" s="610">
        <v>2</v>
      </c>
      <c r="N374" s="611" t="s">
        <v>12</v>
      </c>
      <c r="O374" s="620"/>
      <c r="P374" s="478"/>
      <c r="Q374" s="479"/>
      <c r="R374" s="528"/>
      <c r="S374" s="612">
        <v>2</v>
      </c>
      <c r="T374" s="613" t="s">
        <v>12</v>
      </c>
      <c r="U374" s="36"/>
      <c r="V374" s="19"/>
      <c r="W374" s="518"/>
      <c r="X374" s="840"/>
      <c r="Y374" s="716"/>
      <c r="Z374" s="845"/>
      <c r="AA374" s="846"/>
      <c r="AB374" s="125"/>
      <c r="AC374" s="272"/>
    </row>
    <row r="375" spans="1:29" ht="20.25" hidden="1" customHeight="1">
      <c r="A375" s="267"/>
      <c r="B375" s="33">
        <f>IF(F371=2,1,0)</f>
        <v>0</v>
      </c>
      <c r="C375" s="47">
        <v>4</v>
      </c>
      <c r="D375" s="4"/>
      <c r="E375" s="465"/>
      <c r="F375" s="478"/>
      <c r="G375" s="479"/>
      <c r="H375" s="468"/>
      <c r="I375" s="1">
        <v>4</v>
      </c>
      <c r="J375" s="48"/>
      <c r="K375" s="113">
        <f>IF(G371=4,1,0)</f>
        <v>0</v>
      </c>
      <c r="L375" s="31">
        <f>IF(P371=1,1,0)</f>
        <v>0</v>
      </c>
      <c r="M375" s="610">
        <v>4</v>
      </c>
      <c r="N375" s="611"/>
      <c r="O375" s="620"/>
      <c r="P375" s="478"/>
      <c r="Q375" s="479"/>
      <c r="R375" s="528"/>
      <c r="S375" s="612">
        <v>4</v>
      </c>
      <c r="T375" s="613"/>
      <c r="U375" s="36">
        <f>IF(Q371=2,1,0)</f>
        <v>0</v>
      </c>
      <c r="V375" s="19"/>
      <c r="W375" s="637">
        <v>20</v>
      </c>
      <c r="X375" s="752"/>
      <c r="Y375" s="716"/>
      <c r="Z375" s="845"/>
      <c r="AA375" s="846"/>
      <c r="AB375" s="125"/>
      <c r="AC375" s="272"/>
    </row>
    <row r="376" spans="1:29" ht="20.25" hidden="1" customHeight="1">
      <c r="A376" s="267"/>
      <c r="B376" s="33"/>
      <c r="C376" s="139"/>
      <c r="D376" s="26"/>
      <c r="E376" s="466"/>
      <c r="F376" s="478"/>
      <c r="G376" s="479"/>
      <c r="H376" s="469"/>
      <c r="I376" s="140"/>
      <c r="J376" s="49"/>
      <c r="K376" s="112"/>
      <c r="L376" s="31"/>
      <c r="M376" s="27"/>
      <c r="N376" s="171"/>
      <c r="O376" s="620"/>
      <c r="P376" s="635"/>
      <c r="Q376" s="636"/>
      <c r="R376" s="528"/>
      <c r="S376" s="177"/>
      <c r="T376" s="178"/>
      <c r="U376" s="36"/>
      <c r="V376" s="19"/>
      <c r="W376" s="535"/>
      <c r="X376" s="837"/>
      <c r="Y376" s="716"/>
      <c r="Z376" s="845"/>
      <c r="AA376" s="846"/>
      <c r="AB376" s="125"/>
      <c r="AC376" s="272"/>
    </row>
    <row r="377" spans="1:29" ht="35.1" hidden="1" customHeight="1" thickBot="1">
      <c r="A377" s="267"/>
      <c r="B377" s="33"/>
      <c r="C377" s="50"/>
      <c r="D377" s="572" t="s">
        <v>55</v>
      </c>
      <c r="E377" s="572"/>
      <c r="F377" s="572"/>
      <c r="G377" s="572"/>
      <c r="H377" s="572"/>
      <c r="I377" s="572"/>
      <c r="J377" s="643"/>
      <c r="K377" s="112"/>
      <c r="L377" s="32"/>
      <c r="M377" s="169"/>
      <c r="N377" s="644" t="s">
        <v>55</v>
      </c>
      <c r="O377" s="644"/>
      <c r="P377" s="644"/>
      <c r="Q377" s="644"/>
      <c r="R377" s="644"/>
      <c r="S377" s="644"/>
      <c r="T377" s="645"/>
      <c r="U377" s="36"/>
      <c r="V377" s="19"/>
      <c r="W377" s="774"/>
      <c r="X377" s="841"/>
      <c r="Y377" s="717"/>
      <c r="Z377" s="847"/>
      <c r="AA377" s="848"/>
      <c r="AB377" s="125"/>
      <c r="AC377" s="272"/>
    </row>
    <row r="378" spans="1:29" ht="28.5" hidden="1" thickBot="1">
      <c r="A378" s="267"/>
      <c r="B378" s="34"/>
      <c r="C378" s="15"/>
      <c r="D378" s="808"/>
      <c r="E378" s="808"/>
      <c r="F378" s="809"/>
      <c r="G378" s="809"/>
      <c r="H378" s="16"/>
      <c r="I378" s="15"/>
      <c r="J378" s="15"/>
      <c r="K378" s="17"/>
      <c r="L378" s="44"/>
      <c r="M378" s="44"/>
      <c r="N378" s="808"/>
      <c r="O378" s="808"/>
      <c r="P378" s="812"/>
      <c r="Q378" s="812"/>
      <c r="R378" s="180"/>
      <c r="S378" s="16"/>
      <c r="T378" s="16"/>
      <c r="U378" s="18"/>
      <c r="V378" s="20"/>
      <c r="W378" s="15"/>
      <c r="X378" s="15"/>
      <c r="Y378" s="15"/>
      <c r="Z378" s="15"/>
      <c r="AA378" s="15"/>
      <c r="AB378" s="126"/>
      <c r="AC378" s="272"/>
    </row>
    <row r="379" spans="1:29" hidden="1">
      <c r="A379" s="267"/>
      <c r="B379" s="38"/>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C379" s="272"/>
    </row>
    <row r="380" spans="1:29" ht="0.95" hidden="1" customHeight="1">
      <c r="A380" s="267"/>
      <c r="B380" s="38"/>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C380" s="272"/>
    </row>
    <row r="381" spans="1:29" ht="6.95" hidden="1" customHeight="1">
      <c r="A381" s="267"/>
      <c r="B381" s="38"/>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C381" s="272"/>
    </row>
    <row r="382" spans="1:29" ht="0.95" hidden="1" customHeight="1" thickBot="1">
      <c r="A382" s="267"/>
      <c r="B382" s="38"/>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C382" s="272"/>
    </row>
    <row r="383" spans="1:29" ht="20.100000000000001" hidden="1" customHeight="1">
      <c r="A383" s="267"/>
      <c r="B383" s="91"/>
      <c r="C383" s="92"/>
      <c r="D383" s="858" t="s">
        <v>36</v>
      </c>
      <c r="E383" s="858"/>
      <c r="F383" s="858"/>
      <c r="G383" s="858"/>
      <c r="H383" s="119"/>
      <c r="I383" s="745">
        <v>11</v>
      </c>
      <c r="J383" s="745"/>
      <c r="K383" s="93"/>
      <c r="L383" s="94"/>
      <c r="M383" s="805" t="s">
        <v>36</v>
      </c>
      <c r="N383" s="805"/>
      <c r="O383" s="805"/>
      <c r="P383" s="805"/>
      <c r="Q383" s="805"/>
      <c r="R383" s="745">
        <v>11</v>
      </c>
      <c r="S383" s="745"/>
      <c r="T383" s="745"/>
      <c r="U383" s="95"/>
      <c r="V383" s="94"/>
      <c r="W383" s="807" t="s">
        <v>36</v>
      </c>
      <c r="X383" s="807"/>
      <c r="Y383" s="96"/>
      <c r="Z383" s="96"/>
      <c r="AA383" s="758">
        <v>11</v>
      </c>
      <c r="AB383" s="121"/>
      <c r="AC383" s="272"/>
    </row>
    <row r="384" spans="1:29" ht="20.100000000000001" hidden="1" customHeight="1" thickBot="1">
      <c r="A384" s="267"/>
      <c r="B384" s="67"/>
      <c r="C384" s="12"/>
      <c r="D384" s="859"/>
      <c r="E384" s="859"/>
      <c r="F384" s="859"/>
      <c r="G384" s="859"/>
      <c r="H384" s="120"/>
      <c r="I384" s="804"/>
      <c r="J384" s="804"/>
      <c r="K384" s="30"/>
      <c r="L384" s="39"/>
      <c r="M384" s="806"/>
      <c r="N384" s="806"/>
      <c r="O384" s="806"/>
      <c r="P384" s="806"/>
      <c r="Q384" s="806"/>
      <c r="R384" s="747"/>
      <c r="S384" s="747"/>
      <c r="T384" s="747"/>
      <c r="U384" s="41"/>
      <c r="V384" s="39"/>
      <c r="W384" s="493"/>
      <c r="X384" s="493"/>
      <c r="Y384" s="62"/>
      <c r="Z384" s="62"/>
      <c r="AA384" s="759"/>
      <c r="AB384" s="68"/>
      <c r="AC384" s="272"/>
    </row>
    <row r="385" spans="1:29" ht="12" hidden="1" customHeight="1">
      <c r="A385" s="267"/>
      <c r="B385" s="67"/>
      <c r="C385" s="550" t="s">
        <v>0</v>
      </c>
      <c r="D385" s="551"/>
      <c r="E385" s="46"/>
      <c r="F385" s="46"/>
      <c r="G385" s="46"/>
      <c r="H385" s="46"/>
      <c r="I385" s="46"/>
      <c r="J385" s="142" t="s">
        <v>26</v>
      </c>
      <c r="K385" s="22"/>
      <c r="L385" s="40"/>
      <c r="M385" s="514" t="s">
        <v>32</v>
      </c>
      <c r="N385" s="515"/>
      <c r="O385" s="515"/>
      <c r="P385" s="145"/>
      <c r="Q385" s="145"/>
      <c r="R385" s="515" t="s">
        <v>33</v>
      </c>
      <c r="S385" s="515"/>
      <c r="T385" s="516"/>
      <c r="U385" s="25"/>
      <c r="V385" s="79"/>
      <c r="W385" s="446" t="s">
        <v>5</v>
      </c>
      <c r="X385" s="447"/>
      <c r="Y385" s="87"/>
      <c r="Z385" s="432" t="s">
        <v>43</v>
      </c>
      <c r="AA385" s="433"/>
      <c r="AB385" s="101"/>
      <c r="AC385" s="272"/>
    </row>
    <row r="386" spans="1:29" ht="35.1" hidden="1" customHeight="1">
      <c r="A386" s="267"/>
      <c r="B386" s="67"/>
      <c r="C386" s="825" t="s">
        <v>54</v>
      </c>
      <c r="D386" s="484"/>
      <c r="E386" s="484"/>
      <c r="F386" s="440"/>
      <c r="G386" s="440"/>
      <c r="H386" s="826"/>
      <c r="I386" s="823"/>
      <c r="J386" s="824"/>
      <c r="K386" s="23"/>
      <c r="L386" s="11"/>
      <c r="M386" s="483" t="s">
        <v>54</v>
      </c>
      <c r="N386" s="484"/>
      <c r="O386" s="842"/>
      <c r="P386" s="650">
        <v>2</v>
      </c>
      <c r="Q386" s="650">
        <v>2</v>
      </c>
      <c r="R386" s="826"/>
      <c r="S386" s="823"/>
      <c r="T386" s="827"/>
      <c r="U386" s="23"/>
      <c r="V386" s="9"/>
      <c r="W386" s="448"/>
      <c r="X386" s="449"/>
      <c r="Y386" s="85"/>
      <c r="Z386" s="434"/>
      <c r="AA386" s="435"/>
      <c r="AB386" s="101"/>
      <c r="AC386" s="272"/>
    </row>
    <row r="387" spans="1:29" ht="15" hidden="1" customHeight="1">
      <c r="A387" s="267"/>
      <c r="B387" s="69"/>
      <c r="C387" s="47">
        <v>1</v>
      </c>
      <c r="D387" s="141" t="s">
        <v>50</v>
      </c>
      <c r="E387" s="464" t="s">
        <v>51</v>
      </c>
      <c r="F387" s="440"/>
      <c r="G387" s="440"/>
      <c r="H387" s="467" t="s">
        <v>51</v>
      </c>
      <c r="I387" s="1">
        <v>1</v>
      </c>
      <c r="J387" s="48"/>
      <c r="K387" s="23"/>
      <c r="L387" s="11"/>
      <c r="M387" s="458">
        <v>1</v>
      </c>
      <c r="N387" s="654" t="s">
        <v>11</v>
      </c>
      <c r="O387" s="464" t="s">
        <v>51</v>
      </c>
      <c r="P387" s="651"/>
      <c r="Q387" s="651"/>
      <c r="R387" s="467" t="s">
        <v>51</v>
      </c>
      <c r="S387" s="653">
        <v>1</v>
      </c>
      <c r="T387" s="471" t="s">
        <v>11</v>
      </c>
      <c r="U387" s="23"/>
      <c r="V387" s="9"/>
      <c r="W387" s="448"/>
      <c r="X387" s="449"/>
      <c r="Y387" s="85"/>
      <c r="Z387" s="434"/>
      <c r="AA387" s="435"/>
      <c r="AB387" s="101"/>
      <c r="AC387" s="272"/>
    </row>
    <row r="388" spans="1:29" ht="15" hidden="1" customHeight="1">
      <c r="A388" s="267"/>
      <c r="B388" s="69"/>
      <c r="C388" s="47">
        <v>2</v>
      </c>
      <c r="D388" s="141" t="s">
        <v>49</v>
      </c>
      <c r="E388" s="465"/>
      <c r="F388" s="440"/>
      <c r="G388" s="440"/>
      <c r="H388" s="468"/>
      <c r="I388" s="1">
        <v>2</v>
      </c>
      <c r="J388" s="48"/>
      <c r="K388" s="23"/>
      <c r="L388" s="11"/>
      <c r="M388" s="458"/>
      <c r="N388" s="654"/>
      <c r="O388" s="465"/>
      <c r="P388" s="651"/>
      <c r="Q388" s="651"/>
      <c r="R388" s="468"/>
      <c r="S388" s="653"/>
      <c r="T388" s="471"/>
      <c r="U388" s="23"/>
      <c r="V388" s="9"/>
      <c r="W388" s="450"/>
      <c r="X388" s="451"/>
      <c r="Y388" s="86"/>
      <c r="Z388" s="436"/>
      <c r="AA388" s="437"/>
      <c r="AB388" s="101"/>
      <c r="AC388" s="272"/>
    </row>
    <row r="389" spans="1:29" ht="20.25" hidden="1" customHeight="1">
      <c r="A389" s="267"/>
      <c r="B389" s="69"/>
      <c r="C389" s="47">
        <v>3</v>
      </c>
      <c r="D389" s="141" t="s">
        <v>49</v>
      </c>
      <c r="E389" s="465"/>
      <c r="F389" s="440"/>
      <c r="G389" s="440"/>
      <c r="H389" s="468"/>
      <c r="I389" s="1">
        <v>3</v>
      </c>
      <c r="J389" s="48"/>
      <c r="K389" s="23"/>
      <c r="L389" s="11"/>
      <c r="M389" s="458">
        <v>2</v>
      </c>
      <c r="N389" s="669" t="s">
        <v>12</v>
      </c>
      <c r="O389" s="465"/>
      <c r="P389" s="651"/>
      <c r="Q389" s="651"/>
      <c r="R389" s="468"/>
      <c r="S389" s="653">
        <v>3</v>
      </c>
      <c r="T389" s="461" t="s">
        <v>12</v>
      </c>
      <c r="U389" s="23"/>
      <c r="V389" s="9"/>
      <c r="W389" s="452">
        <v>1</v>
      </c>
      <c r="X389" s="771"/>
      <c r="Y389" s="585">
        <v>119</v>
      </c>
      <c r="Z389" s="849" t="str">
        <f>VLOOKUP(Y389,H748:J757,3,TRUE)</f>
        <v>oihig</v>
      </c>
      <c r="AA389" s="846"/>
      <c r="AB389" s="102"/>
      <c r="AC389" s="272"/>
    </row>
    <row r="390" spans="1:29" ht="20.25" hidden="1" customHeight="1">
      <c r="A390" s="267"/>
      <c r="B390" s="69"/>
      <c r="C390" s="47">
        <v>4</v>
      </c>
      <c r="D390" s="141" t="s">
        <v>49</v>
      </c>
      <c r="E390" s="465"/>
      <c r="F390" s="440"/>
      <c r="G390" s="440"/>
      <c r="H390" s="468"/>
      <c r="I390" s="1">
        <v>4</v>
      </c>
      <c r="J390" s="48"/>
      <c r="K390" s="23"/>
      <c r="L390" s="11"/>
      <c r="M390" s="458"/>
      <c r="N390" s="669"/>
      <c r="O390" s="465"/>
      <c r="P390" s="651"/>
      <c r="Q390" s="651"/>
      <c r="R390" s="468"/>
      <c r="S390" s="653"/>
      <c r="T390" s="461"/>
      <c r="U390" s="23"/>
      <c r="V390" s="9"/>
      <c r="W390" s="453"/>
      <c r="X390" s="541"/>
      <c r="Y390" s="586"/>
      <c r="Z390" s="849"/>
      <c r="AA390" s="846"/>
      <c r="AB390" s="102"/>
      <c r="AC390" s="272"/>
    </row>
    <row r="391" spans="1:29" ht="12" hidden="1" customHeight="1">
      <c r="A391" s="267"/>
      <c r="B391" s="69">
        <f>IF(F386=3,1,0)</f>
        <v>0</v>
      </c>
      <c r="C391" s="604" t="s">
        <v>1</v>
      </c>
      <c r="D391" s="593"/>
      <c r="E391" s="466"/>
      <c r="F391" s="440"/>
      <c r="G391" s="440"/>
      <c r="H391" s="469"/>
      <c r="I391" s="137"/>
      <c r="J391" s="265" t="s">
        <v>2</v>
      </c>
      <c r="K391" s="23">
        <f>IF(G386=2,1,0)</f>
        <v>0</v>
      </c>
      <c r="L391" s="11">
        <f>IF(P386=2,1,0)</f>
        <v>1</v>
      </c>
      <c r="M391" s="143"/>
      <c r="N391" s="263" t="s">
        <v>31</v>
      </c>
      <c r="O391" s="466"/>
      <c r="P391" s="652"/>
      <c r="Q391" s="652"/>
      <c r="R391" s="469"/>
      <c r="S391" s="137"/>
      <c r="T391" s="264" t="s">
        <v>20</v>
      </c>
      <c r="U391" s="23">
        <f>IF(Q386=2,1,0)</f>
        <v>1</v>
      </c>
      <c r="V391" s="9"/>
      <c r="W391" s="454"/>
      <c r="X391" s="542"/>
      <c r="Y391" s="586"/>
      <c r="Z391" s="849"/>
      <c r="AA391" s="846"/>
      <c r="AB391" s="102"/>
      <c r="AC391" s="272"/>
    </row>
    <row r="392" spans="1:29" ht="35.1" hidden="1" customHeight="1">
      <c r="A392" s="267"/>
      <c r="B392" s="69"/>
      <c r="C392" s="825"/>
      <c r="D392" s="484"/>
      <c r="E392" s="484"/>
      <c r="F392" s="440"/>
      <c r="G392" s="440"/>
      <c r="H392" s="823"/>
      <c r="I392" s="823"/>
      <c r="J392" s="824"/>
      <c r="K392" s="23"/>
      <c r="L392" s="11"/>
      <c r="M392" s="483"/>
      <c r="N392" s="484"/>
      <c r="O392" s="842"/>
      <c r="P392" s="650">
        <v>3</v>
      </c>
      <c r="Q392" s="650">
        <v>2</v>
      </c>
      <c r="R392" s="826"/>
      <c r="S392" s="823"/>
      <c r="T392" s="827"/>
      <c r="U392" s="23"/>
      <c r="V392" s="9"/>
      <c r="W392" s="13">
        <v>2</v>
      </c>
      <c r="X392" s="80"/>
      <c r="Y392" s="586"/>
      <c r="Z392" s="849"/>
      <c r="AA392" s="846"/>
      <c r="AB392" s="102"/>
      <c r="AC392" s="272"/>
    </row>
    <row r="393" spans="1:29" ht="20.25" hidden="1" customHeight="1">
      <c r="A393" s="267"/>
      <c r="B393" s="69"/>
      <c r="C393" s="47">
        <v>1</v>
      </c>
      <c r="D393" s="4" t="s">
        <v>49</v>
      </c>
      <c r="E393" s="464" t="s">
        <v>51</v>
      </c>
      <c r="F393" s="478"/>
      <c r="G393" s="479"/>
      <c r="H393" s="467" t="s">
        <v>51</v>
      </c>
      <c r="I393" s="1">
        <v>1</v>
      </c>
      <c r="J393" s="48"/>
      <c r="K393" s="23"/>
      <c r="L393" s="11"/>
      <c r="M393" s="257">
        <v>1</v>
      </c>
      <c r="N393" s="654" t="s">
        <v>11</v>
      </c>
      <c r="O393" s="464" t="s">
        <v>51</v>
      </c>
      <c r="P393" s="651"/>
      <c r="Q393" s="651"/>
      <c r="R393" s="467" t="s">
        <v>51</v>
      </c>
      <c r="S393" s="258">
        <v>1</v>
      </c>
      <c r="T393" s="471" t="s">
        <v>11</v>
      </c>
      <c r="U393" s="23"/>
      <c r="V393" s="9"/>
      <c r="W393" s="452">
        <v>3</v>
      </c>
      <c r="X393" s="771"/>
      <c r="Y393" s="586"/>
      <c r="Z393" s="849"/>
      <c r="AA393" s="846"/>
      <c r="AB393" s="102"/>
      <c r="AC393" s="272"/>
    </row>
    <row r="394" spans="1:29" ht="20.25" hidden="1" customHeight="1">
      <c r="A394" s="267"/>
      <c r="B394" s="69"/>
      <c r="C394" s="47">
        <v>2</v>
      </c>
      <c r="D394" s="4" t="s">
        <v>50</v>
      </c>
      <c r="E394" s="465"/>
      <c r="F394" s="478"/>
      <c r="G394" s="479"/>
      <c r="H394" s="468"/>
      <c r="I394" s="1">
        <v>2</v>
      </c>
      <c r="J394" s="48"/>
      <c r="K394" s="23"/>
      <c r="L394" s="11"/>
      <c r="M394" s="257">
        <v>2</v>
      </c>
      <c r="N394" s="654"/>
      <c r="O394" s="465"/>
      <c r="P394" s="651"/>
      <c r="Q394" s="651"/>
      <c r="R394" s="468"/>
      <c r="S394" s="258">
        <v>2</v>
      </c>
      <c r="T394" s="471"/>
      <c r="U394" s="23"/>
      <c r="V394" s="9"/>
      <c r="W394" s="453"/>
      <c r="X394" s="541"/>
      <c r="Y394" s="586"/>
      <c r="Z394" s="849"/>
      <c r="AA394" s="846"/>
      <c r="AB394" s="102"/>
      <c r="AC394" s="272"/>
    </row>
    <row r="395" spans="1:29" ht="20.25" hidden="1" customHeight="1">
      <c r="A395" s="267"/>
      <c r="B395" s="69"/>
      <c r="C395" s="47">
        <v>3</v>
      </c>
      <c r="D395" s="4"/>
      <c r="E395" s="465"/>
      <c r="F395" s="478"/>
      <c r="G395" s="479"/>
      <c r="H395" s="468"/>
      <c r="I395" s="1">
        <v>3</v>
      </c>
      <c r="J395" s="48"/>
      <c r="K395" s="23"/>
      <c r="L395" s="11"/>
      <c r="M395" s="458">
        <v>2</v>
      </c>
      <c r="N395" s="669" t="s">
        <v>12</v>
      </c>
      <c r="O395" s="465"/>
      <c r="P395" s="651"/>
      <c r="Q395" s="651"/>
      <c r="R395" s="468"/>
      <c r="S395" s="653">
        <v>2</v>
      </c>
      <c r="T395" s="461" t="s">
        <v>12</v>
      </c>
      <c r="U395" s="23"/>
      <c r="V395" s="9"/>
      <c r="W395" s="453"/>
      <c r="X395" s="541"/>
      <c r="Y395" s="586"/>
      <c r="Z395" s="849"/>
      <c r="AA395" s="846"/>
      <c r="AB395" s="102"/>
      <c r="AC395" s="272"/>
    </row>
    <row r="396" spans="1:29" ht="20.25" hidden="1" customHeight="1">
      <c r="A396" s="267"/>
      <c r="B396" s="69"/>
      <c r="C396" s="47">
        <v>4</v>
      </c>
      <c r="D396" s="4"/>
      <c r="E396" s="465"/>
      <c r="F396" s="478"/>
      <c r="G396" s="479"/>
      <c r="H396" s="468"/>
      <c r="I396" s="1">
        <v>4</v>
      </c>
      <c r="J396" s="48"/>
      <c r="K396" s="23"/>
      <c r="L396" s="11">
        <f>IF(P392=1,1,0)</f>
        <v>0</v>
      </c>
      <c r="M396" s="458">
        <v>4</v>
      </c>
      <c r="N396" s="669"/>
      <c r="O396" s="465"/>
      <c r="P396" s="651"/>
      <c r="Q396" s="651"/>
      <c r="R396" s="468"/>
      <c r="S396" s="653">
        <v>4</v>
      </c>
      <c r="T396" s="461"/>
      <c r="U396" s="23">
        <f>IF(Q392=2,1,0)</f>
        <v>1</v>
      </c>
      <c r="V396" s="9"/>
      <c r="W396" s="454"/>
      <c r="X396" s="542"/>
      <c r="Y396" s="586"/>
      <c r="Z396" s="849"/>
      <c r="AA396" s="846"/>
      <c r="AB396" s="102"/>
      <c r="AC396" s="272"/>
    </row>
    <row r="397" spans="1:29" ht="12" hidden="1" customHeight="1">
      <c r="A397" s="267"/>
      <c r="B397" s="69">
        <f>IF(F392=1,1,0)</f>
        <v>0</v>
      </c>
      <c r="C397" s="138"/>
      <c r="D397" s="252" t="s">
        <v>27</v>
      </c>
      <c r="E397" s="466"/>
      <c r="F397" s="478"/>
      <c r="G397" s="479"/>
      <c r="H397" s="469"/>
      <c r="I397" s="137"/>
      <c r="J397" s="265" t="s">
        <v>21</v>
      </c>
      <c r="K397" s="23">
        <f>IF(G392=3,1,0)</f>
        <v>0</v>
      </c>
      <c r="L397" s="11"/>
      <c r="M397" s="143"/>
      <c r="N397" s="263" t="s">
        <v>30</v>
      </c>
      <c r="O397" s="466"/>
      <c r="P397" s="652"/>
      <c r="Q397" s="652"/>
      <c r="R397" s="469"/>
      <c r="S397" s="137"/>
      <c r="T397" s="264" t="s">
        <v>53</v>
      </c>
      <c r="U397" s="23"/>
      <c r="V397" s="9"/>
      <c r="W397" s="517">
        <v>4</v>
      </c>
      <c r="X397" s="851"/>
      <c r="Y397" s="586"/>
      <c r="Z397" s="849"/>
      <c r="AA397" s="846"/>
      <c r="AB397" s="102"/>
      <c r="AC397" s="272"/>
    </row>
    <row r="398" spans="1:29" ht="35.1" hidden="1" customHeight="1">
      <c r="A398" s="267"/>
      <c r="B398" s="69"/>
      <c r="C398" s="825"/>
      <c r="D398" s="484"/>
      <c r="E398" s="484"/>
      <c r="F398" s="440"/>
      <c r="G398" s="440"/>
      <c r="H398" s="823"/>
      <c r="I398" s="823"/>
      <c r="J398" s="824"/>
      <c r="K398" s="23"/>
      <c r="L398" s="11"/>
      <c r="M398" s="483"/>
      <c r="N398" s="484"/>
      <c r="O398" s="842"/>
      <c r="P398" s="650">
        <v>1</v>
      </c>
      <c r="Q398" s="650">
        <v>2</v>
      </c>
      <c r="R398" s="826"/>
      <c r="S398" s="823"/>
      <c r="T398" s="827"/>
      <c r="U398" s="23"/>
      <c r="V398" s="9"/>
      <c r="W398" s="518"/>
      <c r="X398" s="852"/>
      <c r="Y398" s="586"/>
      <c r="Z398" s="849"/>
      <c r="AA398" s="846"/>
      <c r="AB398" s="102"/>
      <c r="AC398" s="272"/>
    </row>
    <row r="399" spans="1:29" ht="20.25" hidden="1" customHeight="1">
      <c r="A399" s="267"/>
      <c r="B399" s="69"/>
      <c r="C399" s="47">
        <v>1</v>
      </c>
      <c r="D399" s="4"/>
      <c r="E399" s="464" t="s">
        <v>51</v>
      </c>
      <c r="F399" s="478"/>
      <c r="G399" s="479"/>
      <c r="H399" s="467" t="s">
        <v>51</v>
      </c>
      <c r="I399" s="1">
        <v>1</v>
      </c>
      <c r="J399" s="48"/>
      <c r="K399" s="23"/>
      <c r="L399" s="11"/>
      <c r="M399" s="257">
        <v>1</v>
      </c>
      <c r="N399" s="654" t="s">
        <v>11</v>
      </c>
      <c r="O399" s="464" t="s">
        <v>51</v>
      </c>
      <c r="P399" s="651"/>
      <c r="Q399" s="651"/>
      <c r="R399" s="467" t="s">
        <v>51</v>
      </c>
      <c r="S399" s="258">
        <v>1</v>
      </c>
      <c r="T399" s="471" t="s">
        <v>11</v>
      </c>
      <c r="U399" s="23"/>
      <c r="V399" s="9"/>
      <c r="W399" s="452">
        <v>5</v>
      </c>
      <c r="X399" s="771"/>
      <c r="Y399" s="586"/>
      <c r="Z399" s="849"/>
      <c r="AA399" s="846"/>
      <c r="AB399" s="102"/>
      <c r="AC399" s="272"/>
    </row>
    <row r="400" spans="1:29" ht="20.25" hidden="1" customHeight="1">
      <c r="A400" s="267"/>
      <c r="B400" s="69"/>
      <c r="C400" s="47">
        <v>2</v>
      </c>
      <c r="D400" s="4"/>
      <c r="E400" s="465"/>
      <c r="F400" s="478"/>
      <c r="G400" s="479"/>
      <c r="H400" s="468"/>
      <c r="I400" s="1">
        <v>2</v>
      </c>
      <c r="J400" s="48"/>
      <c r="K400" s="23"/>
      <c r="L400" s="11"/>
      <c r="M400" s="257">
        <v>2</v>
      </c>
      <c r="N400" s="654"/>
      <c r="O400" s="465"/>
      <c r="P400" s="651"/>
      <c r="Q400" s="651"/>
      <c r="R400" s="468"/>
      <c r="S400" s="258">
        <v>2</v>
      </c>
      <c r="T400" s="471"/>
      <c r="U400" s="23"/>
      <c r="V400" s="9"/>
      <c r="W400" s="453"/>
      <c r="X400" s="541"/>
      <c r="Y400" s="586"/>
      <c r="Z400" s="849"/>
      <c r="AA400" s="846"/>
      <c r="AB400" s="102"/>
      <c r="AC400" s="272"/>
    </row>
    <row r="401" spans="1:29" ht="20.25" hidden="1" customHeight="1">
      <c r="A401" s="267"/>
      <c r="B401" s="69"/>
      <c r="C401" s="47">
        <v>3</v>
      </c>
      <c r="D401" s="4"/>
      <c r="E401" s="465"/>
      <c r="F401" s="478"/>
      <c r="G401" s="479"/>
      <c r="H401" s="468"/>
      <c r="I401" s="1">
        <v>3</v>
      </c>
      <c r="J401" s="48"/>
      <c r="K401" s="23"/>
      <c r="L401" s="11"/>
      <c r="M401" s="257">
        <v>2</v>
      </c>
      <c r="N401" s="669" t="s">
        <v>12</v>
      </c>
      <c r="O401" s="465"/>
      <c r="P401" s="651"/>
      <c r="Q401" s="651"/>
      <c r="R401" s="468"/>
      <c r="S401" s="258">
        <v>2</v>
      </c>
      <c r="T401" s="461" t="s">
        <v>12</v>
      </c>
      <c r="U401" s="23"/>
      <c r="V401" s="9"/>
      <c r="W401" s="454"/>
      <c r="X401" s="542"/>
      <c r="Y401" s="586"/>
      <c r="Z401" s="849"/>
      <c r="AA401" s="846"/>
      <c r="AB401" s="102"/>
      <c r="AC401" s="272"/>
    </row>
    <row r="402" spans="1:29" ht="20.25" hidden="1" customHeight="1">
      <c r="A402" s="267"/>
      <c r="B402" s="69"/>
      <c r="C402" s="47">
        <v>4</v>
      </c>
      <c r="D402" s="4"/>
      <c r="E402" s="465"/>
      <c r="F402" s="478"/>
      <c r="G402" s="479"/>
      <c r="H402" s="468"/>
      <c r="I402" s="1">
        <v>4</v>
      </c>
      <c r="J402" s="48"/>
      <c r="K402" s="23"/>
      <c r="L402" s="11"/>
      <c r="M402" s="257">
        <v>4</v>
      </c>
      <c r="N402" s="669"/>
      <c r="O402" s="465"/>
      <c r="P402" s="651"/>
      <c r="Q402" s="651"/>
      <c r="R402" s="468"/>
      <c r="S402" s="258">
        <v>4</v>
      </c>
      <c r="T402" s="461"/>
      <c r="U402" s="23"/>
      <c r="V402" s="9"/>
      <c r="W402" s="452">
        <v>6</v>
      </c>
      <c r="X402" s="771"/>
      <c r="Y402" s="586"/>
      <c r="Z402" s="849"/>
      <c r="AA402" s="846"/>
      <c r="AB402" s="102"/>
      <c r="AC402" s="272"/>
    </row>
    <row r="403" spans="1:29" ht="12" hidden="1" customHeight="1">
      <c r="A403" s="267"/>
      <c r="B403" s="69">
        <f>IF(F398=2,1,0)</f>
        <v>0</v>
      </c>
      <c r="C403" s="138"/>
      <c r="D403" s="252" t="s">
        <v>16</v>
      </c>
      <c r="E403" s="466"/>
      <c r="F403" s="478"/>
      <c r="G403" s="479"/>
      <c r="H403" s="469"/>
      <c r="I403" s="137"/>
      <c r="J403" s="265" t="s">
        <v>17</v>
      </c>
      <c r="K403" s="24">
        <f>IF(G398=4,1,0)</f>
        <v>0</v>
      </c>
      <c r="L403" s="11">
        <f>IF(P398=1,1,0)</f>
        <v>1</v>
      </c>
      <c r="M403" s="143"/>
      <c r="N403" s="263" t="s">
        <v>29</v>
      </c>
      <c r="O403" s="466"/>
      <c r="P403" s="652"/>
      <c r="Q403" s="652"/>
      <c r="R403" s="469"/>
      <c r="S403" s="137"/>
      <c r="T403" s="264" t="s">
        <v>52</v>
      </c>
      <c r="U403" s="23">
        <f>IF(Q398=1,1,0)</f>
        <v>0</v>
      </c>
      <c r="V403" s="9"/>
      <c r="W403" s="453"/>
      <c r="X403" s="541"/>
      <c r="Y403" s="586"/>
      <c r="Z403" s="849"/>
      <c r="AA403" s="846"/>
      <c r="AB403" s="102"/>
      <c r="AC403" s="272"/>
    </row>
    <row r="404" spans="1:29" ht="35.1" hidden="1" customHeight="1">
      <c r="A404" s="267"/>
      <c r="B404" s="69"/>
      <c r="C404" s="825"/>
      <c r="D404" s="484"/>
      <c r="E404" s="484"/>
      <c r="F404" s="440"/>
      <c r="G404" s="440"/>
      <c r="H404" s="823"/>
      <c r="I404" s="823"/>
      <c r="J404" s="824"/>
      <c r="K404" s="23"/>
      <c r="L404" s="11"/>
      <c r="M404" s="483"/>
      <c r="N404" s="484"/>
      <c r="O404" s="842"/>
      <c r="P404" s="650">
        <v>1</v>
      </c>
      <c r="Q404" s="650">
        <v>1</v>
      </c>
      <c r="R404" s="826"/>
      <c r="S404" s="823"/>
      <c r="T404" s="827"/>
      <c r="U404" s="23"/>
      <c r="V404" s="9"/>
      <c r="W404" s="454"/>
      <c r="X404" s="541"/>
      <c r="Y404" s="586"/>
      <c r="Z404" s="849"/>
      <c r="AA404" s="846"/>
      <c r="AB404" s="102"/>
      <c r="AC404" s="272"/>
    </row>
    <row r="405" spans="1:29" ht="20.25" hidden="1" customHeight="1">
      <c r="A405" s="267"/>
      <c r="B405" s="69"/>
      <c r="C405" s="47">
        <v>1</v>
      </c>
      <c r="D405" s="4"/>
      <c r="E405" s="527" t="s">
        <v>51</v>
      </c>
      <c r="F405" s="478"/>
      <c r="G405" s="479"/>
      <c r="H405" s="467" t="s">
        <v>51</v>
      </c>
      <c r="I405" s="1">
        <v>1</v>
      </c>
      <c r="J405" s="48"/>
      <c r="K405" s="23"/>
      <c r="L405" s="11"/>
      <c r="M405" s="257">
        <v>1</v>
      </c>
      <c r="N405" s="654" t="s">
        <v>11</v>
      </c>
      <c r="O405" s="464" t="s">
        <v>51</v>
      </c>
      <c r="P405" s="651"/>
      <c r="Q405" s="651"/>
      <c r="R405" s="467" t="s">
        <v>51</v>
      </c>
      <c r="S405" s="258">
        <v>1</v>
      </c>
      <c r="T405" s="471" t="s">
        <v>11</v>
      </c>
      <c r="U405" s="23"/>
      <c r="V405" s="9"/>
      <c r="W405" s="637">
        <v>7</v>
      </c>
      <c r="X405" s="857"/>
      <c r="Y405" s="586"/>
      <c r="Z405" s="849"/>
      <c r="AA405" s="846"/>
      <c r="AB405" s="102"/>
      <c r="AC405" s="272"/>
    </row>
    <row r="406" spans="1:29" ht="20.25" hidden="1" customHeight="1">
      <c r="A406" s="267"/>
      <c r="B406" s="69"/>
      <c r="C406" s="47">
        <v>2</v>
      </c>
      <c r="D406" s="4"/>
      <c r="E406" s="528"/>
      <c r="F406" s="478"/>
      <c r="G406" s="479"/>
      <c r="H406" s="468"/>
      <c r="I406" s="1">
        <v>2</v>
      </c>
      <c r="J406" s="48"/>
      <c r="K406" s="23"/>
      <c r="L406" s="11"/>
      <c r="M406" s="257">
        <v>2</v>
      </c>
      <c r="N406" s="654"/>
      <c r="O406" s="465"/>
      <c r="P406" s="651"/>
      <c r="Q406" s="651"/>
      <c r="R406" s="468"/>
      <c r="S406" s="258">
        <v>2</v>
      </c>
      <c r="T406" s="471"/>
      <c r="U406" s="23"/>
      <c r="V406" s="9"/>
      <c r="W406" s="535"/>
      <c r="X406" s="853"/>
      <c r="Y406" s="586"/>
      <c r="Z406" s="849"/>
      <c r="AA406" s="846"/>
      <c r="AB406" s="102"/>
      <c r="AC406" s="272"/>
    </row>
    <row r="407" spans="1:29" ht="20.25" hidden="1" customHeight="1">
      <c r="A407" s="267"/>
      <c r="B407" s="69"/>
      <c r="C407" s="47">
        <v>3</v>
      </c>
      <c r="D407" s="4"/>
      <c r="E407" s="528"/>
      <c r="F407" s="478"/>
      <c r="G407" s="479"/>
      <c r="H407" s="468"/>
      <c r="I407" s="1">
        <v>3</v>
      </c>
      <c r="J407" s="48"/>
      <c r="K407" s="23"/>
      <c r="L407" s="11"/>
      <c r="M407" s="257">
        <v>2</v>
      </c>
      <c r="N407" s="669" t="s">
        <v>12</v>
      </c>
      <c r="O407" s="465"/>
      <c r="P407" s="651"/>
      <c r="Q407" s="651"/>
      <c r="R407" s="468"/>
      <c r="S407" s="258">
        <v>2</v>
      </c>
      <c r="T407" s="461" t="s">
        <v>12</v>
      </c>
      <c r="U407" s="23"/>
      <c r="V407" s="9"/>
      <c r="W407" s="535"/>
      <c r="X407" s="853"/>
      <c r="Y407" s="586"/>
      <c r="Z407" s="849"/>
      <c r="AA407" s="846"/>
      <c r="AB407" s="102"/>
      <c r="AC407" s="272"/>
    </row>
    <row r="408" spans="1:29" ht="20.25" hidden="1" customHeight="1">
      <c r="A408" s="267"/>
      <c r="B408" s="69"/>
      <c r="C408" s="47">
        <v>4</v>
      </c>
      <c r="D408" s="4"/>
      <c r="E408" s="528"/>
      <c r="F408" s="478"/>
      <c r="G408" s="479"/>
      <c r="H408" s="468"/>
      <c r="I408" s="1">
        <v>4</v>
      </c>
      <c r="J408" s="48"/>
      <c r="K408" s="23"/>
      <c r="L408" s="11"/>
      <c r="M408" s="257">
        <v>4</v>
      </c>
      <c r="N408" s="669"/>
      <c r="O408" s="465"/>
      <c r="P408" s="651"/>
      <c r="Q408" s="651"/>
      <c r="R408" s="468"/>
      <c r="S408" s="258">
        <v>4</v>
      </c>
      <c r="T408" s="461"/>
      <c r="U408" s="23"/>
      <c r="V408" s="9"/>
      <c r="W408" s="536"/>
      <c r="X408" s="854"/>
      <c r="Y408" s="586"/>
      <c r="Z408" s="849"/>
      <c r="AA408" s="846"/>
      <c r="AB408" s="102"/>
      <c r="AC408" s="272"/>
    </row>
    <row r="409" spans="1:29" ht="12" hidden="1" customHeight="1">
      <c r="A409" s="267"/>
      <c r="B409" s="69">
        <f>IF(F404=3,1,0)</f>
        <v>0</v>
      </c>
      <c r="C409" s="138"/>
      <c r="D409" s="252" t="s">
        <v>18</v>
      </c>
      <c r="E409" s="529"/>
      <c r="F409" s="478"/>
      <c r="G409" s="479"/>
      <c r="H409" s="469"/>
      <c r="I409" s="137"/>
      <c r="J409" s="265" t="s">
        <v>28</v>
      </c>
      <c r="K409" s="24">
        <f>IF(G404=1,1,0)</f>
        <v>0</v>
      </c>
      <c r="L409" s="11">
        <f>IF(P404=2,1,0)</f>
        <v>0</v>
      </c>
      <c r="M409" s="143"/>
      <c r="N409" s="263" t="s">
        <v>18</v>
      </c>
      <c r="O409" s="466"/>
      <c r="P409" s="652"/>
      <c r="Q409" s="652"/>
      <c r="R409" s="469"/>
      <c r="S409" s="137"/>
      <c r="T409" s="264" t="s">
        <v>19</v>
      </c>
      <c r="U409" s="23">
        <f>IF(Q404=1,1,0)</f>
        <v>1</v>
      </c>
      <c r="V409" s="9"/>
      <c r="W409" s="453">
        <v>8</v>
      </c>
      <c r="X409" s="541"/>
      <c r="Y409" s="586"/>
      <c r="Z409" s="849"/>
      <c r="AA409" s="846"/>
      <c r="AB409" s="102"/>
      <c r="AC409" s="272"/>
    </row>
    <row r="410" spans="1:29" ht="35.1" hidden="1" customHeight="1">
      <c r="A410" s="267"/>
      <c r="B410" s="69"/>
      <c r="C410" s="825"/>
      <c r="D410" s="484"/>
      <c r="E410" s="484"/>
      <c r="F410" s="440"/>
      <c r="G410" s="440"/>
      <c r="H410" s="823"/>
      <c r="I410" s="823"/>
      <c r="J410" s="824"/>
      <c r="K410" s="23"/>
      <c r="L410" s="11"/>
      <c r="M410" s="483"/>
      <c r="N410" s="484"/>
      <c r="O410" s="842"/>
      <c r="P410" s="650">
        <v>3</v>
      </c>
      <c r="Q410" s="650">
        <v>1</v>
      </c>
      <c r="R410" s="826"/>
      <c r="S410" s="823"/>
      <c r="T410" s="827"/>
      <c r="U410" s="23"/>
      <c r="V410" s="9"/>
      <c r="W410" s="454"/>
      <c r="X410" s="542"/>
      <c r="Y410" s="586"/>
      <c r="Z410" s="849"/>
      <c r="AA410" s="846"/>
      <c r="AB410" s="102"/>
      <c r="AC410" s="272"/>
    </row>
    <row r="411" spans="1:29" ht="20.25" hidden="1" customHeight="1">
      <c r="A411" s="267"/>
      <c r="B411" s="69"/>
      <c r="C411" s="47">
        <v>1</v>
      </c>
      <c r="D411" s="4"/>
      <c r="E411" s="464" t="s">
        <v>51</v>
      </c>
      <c r="F411" s="478"/>
      <c r="G411" s="479"/>
      <c r="H411" s="467" t="s">
        <v>51</v>
      </c>
      <c r="I411" s="1">
        <v>1</v>
      </c>
      <c r="J411" s="48"/>
      <c r="K411" s="23"/>
      <c r="L411" s="11"/>
      <c r="M411" s="257">
        <v>1</v>
      </c>
      <c r="N411" s="654" t="s">
        <v>11</v>
      </c>
      <c r="O411" s="464" t="s">
        <v>51</v>
      </c>
      <c r="P411" s="651"/>
      <c r="Q411" s="651"/>
      <c r="R411" s="467" t="s">
        <v>51</v>
      </c>
      <c r="S411" s="258">
        <v>1</v>
      </c>
      <c r="T411" s="471" t="s">
        <v>11</v>
      </c>
      <c r="U411" s="23"/>
      <c r="V411" s="9"/>
      <c r="W411" s="535">
        <v>9</v>
      </c>
      <c r="X411" s="853"/>
      <c r="Y411" s="586"/>
      <c r="Z411" s="849"/>
      <c r="AA411" s="846"/>
      <c r="AB411" s="102"/>
      <c r="AC411" s="272"/>
    </row>
    <row r="412" spans="1:29" ht="20.25" hidden="1" customHeight="1">
      <c r="A412" s="267"/>
      <c r="B412" s="69"/>
      <c r="C412" s="47">
        <v>2</v>
      </c>
      <c r="D412" s="4"/>
      <c r="E412" s="465"/>
      <c r="F412" s="478"/>
      <c r="G412" s="479"/>
      <c r="H412" s="468"/>
      <c r="I412" s="1">
        <v>2</v>
      </c>
      <c r="J412" s="48"/>
      <c r="K412" s="23"/>
      <c r="L412" s="11"/>
      <c r="M412" s="257">
        <v>2</v>
      </c>
      <c r="N412" s="654"/>
      <c r="O412" s="465"/>
      <c r="P412" s="651"/>
      <c r="Q412" s="651"/>
      <c r="R412" s="468"/>
      <c r="S412" s="258">
        <v>2</v>
      </c>
      <c r="T412" s="471"/>
      <c r="U412" s="23"/>
      <c r="V412" s="9"/>
      <c r="W412" s="535"/>
      <c r="X412" s="853"/>
      <c r="Y412" s="586"/>
      <c r="Z412" s="849"/>
      <c r="AA412" s="846"/>
      <c r="AB412" s="102"/>
      <c r="AC412" s="272"/>
    </row>
    <row r="413" spans="1:29" ht="20.25" hidden="1" customHeight="1">
      <c r="A413" s="267"/>
      <c r="B413" s="69"/>
      <c r="C413" s="47">
        <v>3</v>
      </c>
      <c r="D413" s="4"/>
      <c r="E413" s="465"/>
      <c r="F413" s="478"/>
      <c r="G413" s="479"/>
      <c r="H413" s="468"/>
      <c r="I413" s="1">
        <v>3</v>
      </c>
      <c r="J413" s="48"/>
      <c r="K413" s="23"/>
      <c r="L413" s="11"/>
      <c r="M413" s="257">
        <v>2</v>
      </c>
      <c r="N413" s="669" t="s">
        <v>12</v>
      </c>
      <c r="O413" s="465"/>
      <c r="P413" s="651"/>
      <c r="Q413" s="651"/>
      <c r="R413" s="468"/>
      <c r="S413" s="258">
        <v>2</v>
      </c>
      <c r="T413" s="461" t="s">
        <v>12</v>
      </c>
      <c r="U413" s="23"/>
      <c r="V413" s="9"/>
      <c r="W413" s="536"/>
      <c r="X413" s="854"/>
      <c r="Y413" s="586"/>
      <c r="Z413" s="849"/>
      <c r="AA413" s="846"/>
      <c r="AB413" s="102"/>
      <c r="AC413" s="272"/>
    </row>
    <row r="414" spans="1:29" ht="20.25" hidden="1" customHeight="1">
      <c r="A414" s="267"/>
      <c r="B414" s="69">
        <f>IF(F410=2,1,0)</f>
        <v>0</v>
      </c>
      <c r="C414" s="47">
        <v>4</v>
      </c>
      <c r="D414" s="4"/>
      <c r="E414" s="465"/>
      <c r="F414" s="478"/>
      <c r="G414" s="479"/>
      <c r="H414" s="468"/>
      <c r="I414" s="1">
        <v>4</v>
      </c>
      <c r="J414" s="48"/>
      <c r="K414" s="24">
        <f>IF(G410=4,1,0)</f>
        <v>0</v>
      </c>
      <c r="L414" s="11">
        <f>IF(P410=1,1,0)</f>
        <v>0</v>
      </c>
      <c r="M414" s="257">
        <v>4</v>
      </c>
      <c r="N414" s="669"/>
      <c r="O414" s="465"/>
      <c r="P414" s="651"/>
      <c r="Q414" s="651"/>
      <c r="R414" s="468"/>
      <c r="S414" s="258">
        <v>4</v>
      </c>
      <c r="T414" s="705"/>
      <c r="U414" s="23">
        <f>IF(Q410=2,1,0)</f>
        <v>0</v>
      </c>
      <c r="V414" s="9"/>
      <c r="W414" s="452">
        <v>10</v>
      </c>
      <c r="X414" s="771"/>
      <c r="Y414" s="586"/>
      <c r="Z414" s="849"/>
      <c r="AA414" s="846"/>
      <c r="AB414" s="102"/>
      <c r="AC414" s="272"/>
    </row>
    <row r="415" spans="1:29" ht="20.25" hidden="1" customHeight="1">
      <c r="A415" s="267"/>
      <c r="B415" s="69"/>
      <c r="C415" s="139"/>
      <c r="D415" s="26"/>
      <c r="E415" s="466"/>
      <c r="F415" s="478"/>
      <c r="G415" s="479"/>
      <c r="H415" s="469"/>
      <c r="I415" s="140"/>
      <c r="J415" s="49"/>
      <c r="K415" s="22"/>
      <c r="L415" s="21"/>
      <c r="M415" s="27"/>
      <c r="N415" s="28"/>
      <c r="O415" s="466"/>
      <c r="P415" s="652"/>
      <c r="Q415" s="652"/>
      <c r="R415" s="469"/>
      <c r="S415" s="144"/>
      <c r="T415" s="29"/>
      <c r="U415" s="23"/>
      <c r="V415" s="9"/>
      <c r="W415" s="453"/>
      <c r="X415" s="541"/>
      <c r="Y415" s="586"/>
      <c r="Z415" s="849"/>
      <c r="AA415" s="846"/>
      <c r="AB415" s="102"/>
      <c r="AC415" s="272"/>
    </row>
    <row r="416" spans="1:29" ht="35.1" hidden="1" customHeight="1" thickBot="1">
      <c r="A416" s="267"/>
      <c r="B416" s="71"/>
      <c r="C416" s="50"/>
      <c r="D416" s="572" t="s">
        <v>55</v>
      </c>
      <c r="E416" s="572"/>
      <c r="F416" s="572"/>
      <c r="G416" s="572"/>
      <c r="H416" s="572"/>
      <c r="I416" s="572"/>
      <c r="J416" s="643"/>
      <c r="K416" s="22"/>
      <c r="L416" s="9"/>
      <c r="M416" s="169"/>
      <c r="N416" s="644" t="s">
        <v>55</v>
      </c>
      <c r="O416" s="644"/>
      <c r="P416" s="644"/>
      <c r="Q416" s="644"/>
      <c r="R416" s="644"/>
      <c r="S416" s="644"/>
      <c r="T416" s="645"/>
      <c r="U416" s="22"/>
      <c r="V416" s="84"/>
      <c r="W416" s="855"/>
      <c r="X416" s="856"/>
      <c r="Y416" s="587"/>
      <c r="Z416" s="850"/>
      <c r="AA416" s="848"/>
      <c r="AB416" s="102"/>
      <c r="AC416" s="272"/>
    </row>
    <row r="417" spans="1:29" ht="28.5" hidden="1" thickBot="1">
      <c r="A417" s="267"/>
      <c r="B417" s="72"/>
      <c r="C417" s="73"/>
      <c r="D417" s="790"/>
      <c r="E417" s="790"/>
      <c r="F417" s="791"/>
      <c r="G417" s="791"/>
      <c r="H417" s="77"/>
      <c r="I417" s="73"/>
      <c r="J417" s="73"/>
      <c r="K417" s="74"/>
      <c r="L417" s="75"/>
      <c r="M417" s="76"/>
      <c r="N417" s="790"/>
      <c r="O417" s="790"/>
      <c r="P417" s="791"/>
      <c r="Q417" s="791"/>
      <c r="R417" s="77"/>
      <c r="S417" s="77"/>
      <c r="T417" s="77"/>
      <c r="U417" s="78"/>
      <c r="V417" s="73"/>
      <c r="W417" s="73"/>
      <c r="X417" s="73"/>
      <c r="Y417" s="73"/>
      <c r="Z417" s="73"/>
      <c r="AA417" s="73"/>
      <c r="AB417" s="103"/>
      <c r="AC417" s="272"/>
    </row>
    <row r="418" spans="1:29" ht="0.95" hidden="1" customHeight="1">
      <c r="A418" s="267"/>
      <c r="B418" s="38"/>
      <c r="C418" s="37"/>
      <c r="D418" s="45"/>
      <c r="E418" s="45"/>
      <c r="F418" s="37"/>
      <c r="G418" s="37"/>
      <c r="H418" s="37"/>
      <c r="I418" s="37"/>
      <c r="J418" s="37"/>
      <c r="K418" s="37"/>
      <c r="L418" s="37"/>
      <c r="M418" s="37"/>
      <c r="N418" s="43"/>
      <c r="O418" s="37"/>
      <c r="P418" s="37"/>
      <c r="Q418" s="37"/>
      <c r="R418" s="37"/>
      <c r="S418" s="37"/>
      <c r="T418" s="37"/>
      <c r="U418" s="37"/>
      <c r="V418" s="37"/>
      <c r="W418" s="37"/>
      <c r="X418" s="37"/>
      <c r="Y418" s="37"/>
      <c r="Z418" s="37"/>
      <c r="AA418" s="37"/>
      <c r="AC418" s="272"/>
    </row>
    <row r="419" spans="1:29" ht="0.95" hidden="1" customHeight="1">
      <c r="A419" s="267"/>
      <c r="B419" s="38"/>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C419" s="272"/>
    </row>
    <row r="420" spans="1:29" ht="15" hidden="1" thickBot="1">
      <c r="A420" s="267"/>
      <c r="B420" s="38"/>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272"/>
    </row>
    <row r="421" spans="1:29" ht="14.25" hidden="1" customHeight="1">
      <c r="A421" s="267"/>
      <c r="B421" s="114"/>
      <c r="C421" s="830" t="s">
        <v>37</v>
      </c>
      <c r="D421" s="830"/>
      <c r="E421" s="830"/>
      <c r="F421" s="830"/>
      <c r="G421" s="830"/>
      <c r="H421" s="778">
        <v>12</v>
      </c>
      <c r="I421" s="778"/>
      <c r="J421" s="778"/>
      <c r="K421" s="117"/>
      <c r="L421" s="833" t="s">
        <v>37</v>
      </c>
      <c r="M421" s="834"/>
      <c r="N421" s="834"/>
      <c r="O421" s="834"/>
      <c r="P421" s="834"/>
      <c r="Q421" s="834"/>
      <c r="R421" s="834"/>
      <c r="S421" s="778">
        <v>12</v>
      </c>
      <c r="T421" s="778"/>
      <c r="U421" s="56"/>
      <c r="V421" s="784" t="s">
        <v>37</v>
      </c>
      <c r="W421" s="785"/>
      <c r="X421" s="785"/>
      <c r="Y421" s="56"/>
      <c r="Z421" s="56"/>
      <c r="AA421" s="788">
        <v>12</v>
      </c>
      <c r="AB421" s="57"/>
      <c r="AC421" s="272"/>
    </row>
    <row r="422" spans="1:29" ht="15" hidden="1" customHeight="1" thickBot="1">
      <c r="A422" s="267"/>
      <c r="B422" s="115"/>
      <c r="C422" s="831"/>
      <c r="D422" s="831"/>
      <c r="E422" s="831"/>
      <c r="F422" s="831"/>
      <c r="G422" s="831"/>
      <c r="H422" s="832"/>
      <c r="I422" s="832"/>
      <c r="J422" s="832"/>
      <c r="K422" s="118"/>
      <c r="L422" s="835"/>
      <c r="M422" s="836"/>
      <c r="N422" s="836"/>
      <c r="O422" s="836"/>
      <c r="P422" s="836"/>
      <c r="Q422" s="836"/>
      <c r="R422" s="836"/>
      <c r="S422" s="688"/>
      <c r="T422" s="688"/>
      <c r="U422" s="57"/>
      <c r="V422" s="786"/>
      <c r="W422" s="787"/>
      <c r="X422" s="787"/>
      <c r="Y422" s="57"/>
      <c r="Z422" s="57"/>
      <c r="AA422" s="789"/>
      <c r="AB422" s="57"/>
      <c r="AC422" s="272"/>
    </row>
    <row r="423" spans="1:29" ht="11.1" hidden="1" customHeight="1">
      <c r="A423" s="267"/>
      <c r="B423" s="33"/>
      <c r="C423" s="550" t="s">
        <v>0</v>
      </c>
      <c r="D423" s="551"/>
      <c r="E423" s="46"/>
      <c r="F423" s="46"/>
      <c r="G423" s="46"/>
      <c r="H423" s="46"/>
      <c r="I423" s="46"/>
      <c r="J423" s="142" t="s">
        <v>26</v>
      </c>
      <c r="K423" s="110"/>
      <c r="L423" s="109"/>
      <c r="M423" s="552" t="s">
        <v>32</v>
      </c>
      <c r="N423" s="553"/>
      <c r="O423" s="553"/>
      <c r="P423" s="172"/>
      <c r="Q423" s="172"/>
      <c r="R423" s="553" t="s">
        <v>33</v>
      </c>
      <c r="S423" s="553"/>
      <c r="T423" s="554"/>
      <c r="U423" s="35"/>
      <c r="V423" s="42"/>
      <c r="W423" s="689" t="s">
        <v>5</v>
      </c>
      <c r="X423" s="690"/>
      <c r="Y423" s="88"/>
      <c r="Z423" s="727" t="s">
        <v>43</v>
      </c>
      <c r="AA423" s="728"/>
      <c r="AB423" s="206"/>
      <c r="AC423" s="272"/>
    </row>
    <row r="424" spans="1:29" ht="35.1" hidden="1" customHeight="1">
      <c r="A424" s="267"/>
      <c r="B424" s="33"/>
      <c r="C424" s="825" t="s">
        <v>54</v>
      </c>
      <c r="D424" s="484"/>
      <c r="E424" s="484"/>
      <c r="F424" s="440"/>
      <c r="G424" s="440"/>
      <c r="H424" s="826"/>
      <c r="I424" s="823"/>
      <c r="J424" s="824"/>
      <c r="K424" s="111"/>
      <c r="L424" s="10"/>
      <c r="M424" s="797" t="s">
        <v>54</v>
      </c>
      <c r="N424" s="798"/>
      <c r="O424" s="798"/>
      <c r="P424" s="440">
        <v>1</v>
      </c>
      <c r="Q424" s="440"/>
      <c r="R424" s="614"/>
      <c r="S424" s="614"/>
      <c r="T424" s="615"/>
      <c r="U424" s="36"/>
      <c r="V424" s="19"/>
      <c r="W424" s="691"/>
      <c r="X424" s="692"/>
      <c r="Y424" s="89"/>
      <c r="Z424" s="729"/>
      <c r="AA424" s="730"/>
      <c r="AB424" s="206"/>
      <c r="AC424" s="272"/>
    </row>
    <row r="425" spans="1:29" ht="15" hidden="1" customHeight="1">
      <c r="A425" s="267"/>
      <c r="B425" s="33"/>
      <c r="C425" s="47">
        <v>1</v>
      </c>
      <c r="D425" s="141" t="s">
        <v>50</v>
      </c>
      <c r="E425" s="464" t="s">
        <v>51</v>
      </c>
      <c r="F425" s="440"/>
      <c r="G425" s="440"/>
      <c r="H425" s="467" t="s">
        <v>51</v>
      </c>
      <c r="I425" s="1">
        <v>1</v>
      </c>
      <c r="J425" s="48"/>
      <c r="K425" s="111"/>
      <c r="L425" s="10"/>
      <c r="M425" s="610">
        <v>1</v>
      </c>
      <c r="N425" s="618" t="s">
        <v>11</v>
      </c>
      <c r="O425" s="619" t="s">
        <v>51</v>
      </c>
      <c r="P425" s="478"/>
      <c r="Q425" s="440"/>
      <c r="R425" s="527" t="s">
        <v>51</v>
      </c>
      <c r="S425" s="612">
        <v>1</v>
      </c>
      <c r="T425" s="609" t="s">
        <v>11</v>
      </c>
      <c r="U425" s="36"/>
      <c r="V425" s="19"/>
      <c r="W425" s="691"/>
      <c r="X425" s="692"/>
      <c r="Y425" s="89"/>
      <c r="Z425" s="729"/>
      <c r="AA425" s="730"/>
      <c r="AB425" s="206"/>
      <c r="AC425" s="272"/>
    </row>
    <row r="426" spans="1:29" ht="15" hidden="1" customHeight="1">
      <c r="A426" s="267"/>
      <c r="B426" s="33"/>
      <c r="C426" s="47">
        <v>2</v>
      </c>
      <c r="D426" s="141" t="s">
        <v>49</v>
      </c>
      <c r="E426" s="465"/>
      <c r="F426" s="440"/>
      <c r="G426" s="440"/>
      <c r="H426" s="468"/>
      <c r="I426" s="1">
        <v>2</v>
      </c>
      <c r="J426" s="48"/>
      <c r="K426" s="112"/>
      <c r="L426" s="31"/>
      <c r="M426" s="610"/>
      <c r="N426" s="618"/>
      <c r="O426" s="620"/>
      <c r="P426" s="478"/>
      <c r="Q426" s="440"/>
      <c r="R426" s="528"/>
      <c r="S426" s="612"/>
      <c r="T426" s="609"/>
      <c r="U426" s="36"/>
      <c r="V426" s="19"/>
      <c r="W426" s="693"/>
      <c r="X426" s="694"/>
      <c r="Y426" s="90"/>
      <c r="Z426" s="731"/>
      <c r="AA426" s="732"/>
      <c r="AB426" s="206"/>
      <c r="AC426" s="272"/>
    </row>
    <row r="427" spans="1:29" ht="20.25" hidden="1" customHeight="1">
      <c r="A427" s="267"/>
      <c r="B427" s="33"/>
      <c r="C427" s="47">
        <v>3</v>
      </c>
      <c r="D427" s="141" t="s">
        <v>49</v>
      </c>
      <c r="E427" s="465"/>
      <c r="F427" s="440"/>
      <c r="G427" s="440"/>
      <c r="H427" s="468"/>
      <c r="I427" s="1">
        <v>3</v>
      </c>
      <c r="J427" s="48"/>
      <c r="K427" s="112"/>
      <c r="L427" s="31"/>
      <c r="M427" s="610">
        <v>2</v>
      </c>
      <c r="N427" s="611" t="s">
        <v>12</v>
      </c>
      <c r="O427" s="620"/>
      <c r="P427" s="478"/>
      <c r="Q427" s="440"/>
      <c r="R427" s="528"/>
      <c r="S427" s="612">
        <v>3</v>
      </c>
      <c r="T427" s="613" t="s">
        <v>12</v>
      </c>
      <c r="U427" s="36"/>
      <c r="V427" s="19"/>
      <c r="W427" s="452">
        <v>11</v>
      </c>
      <c r="X427" s="706"/>
      <c r="Y427" s="715">
        <v>121</v>
      </c>
      <c r="Z427" s="843">
        <f>VLOOKUP(Y427,R748:T757,3,TRUE)</f>
        <v>2</v>
      </c>
      <c r="AA427" s="844"/>
      <c r="AB427" s="207"/>
      <c r="AC427" s="272"/>
    </row>
    <row r="428" spans="1:29" ht="20.25" hidden="1" customHeight="1">
      <c r="A428" s="267"/>
      <c r="B428" s="33"/>
      <c r="C428" s="47">
        <v>4</v>
      </c>
      <c r="D428" s="141" t="s">
        <v>49</v>
      </c>
      <c r="E428" s="465"/>
      <c r="F428" s="440"/>
      <c r="G428" s="440"/>
      <c r="H428" s="468"/>
      <c r="I428" s="1">
        <v>4</v>
      </c>
      <c r="J428" s="48"/>
      <c r="K428" s="112"/>
      <c r="L428" s="31"/>
      <c r="M428" s="610"/>
      <c r="N428" s="611"/>
      <c r="O428" s="620"/>
      <c r="P428" s="478"/>
      <c r="Q428" s="440"/>
      <c r="R428" s="528"/>
      <c r="S428" s="612"/>
      <c r="T428" s="613"/>
      <c r="U428" s="36"/>
      <c r="V428" s="19"/>
      <c r="W428" s="453"/>
      <c r="X428" s="707"/>
      <c r="Y428" s="716"/>
      <c r="Z428" s="845"/>
      <c r="AA428" s="846"/>
      <c r="AB428" s="207"/>
      <c r="AC428" s="272"/>
    </row>
    <row r="429" spans="1:29" ht="11.1" hidden="1" customHeight="1">
      <c r="A429" s="267"/>
      <c r="B429" s="33">
        <f>IF(F424=3,1,0)</f>
        <v>0</v>
      </c>
      <c r="C429" s="604" t="s">
        <v>1</v>
      </c>
      <c r="D429" s="593"/>
      <c r="E429" s="466"/>
      <c r="F429" s="440"/>
      <c r="G429" s="440"/>
      <c r="H429" s="469"/>
      <c r="I429" s="137"/>
      <c r="J429" s="265" t="s">
        <v>2</v>
      </c>
      <c r="K429" s="112">
        <f>IF(G424=2,1,0)</f>
        <v>0</v>
      </c>
      <c r="L429" s="31">
        <f>IF(P424=2,1,0)</f>
        <v>0</v>
      </c>
      <c r="M429" s="170"/>
      <c r="N429" s="263" t="s">
        <v>31</v>
      </c>
      <c r="O429" s="621"/>
      <c r="P429" s="478"/>
      <c r="Q429" s="440"/>
      <c r="R429" s="529"/>
      <c r="S429" s="176"/>
      <c r="T429" s="264" t="s">
        <v>20</v>
      </c>
      <c r="U429" s="36">
        <f>IF(Q424=2,1,0)</f>
        <v>0</v>
      </c>
      <c r="V429" s="19"/>
      <c r="W429" s="454"/>
      <c r="X429" s="708"/>
      <c r="Y429" s="716"/>
      <c r="Z429" s="845"/>
      <c r="AA429" s="846"/>
      <c r="AB429" s="207"/>
      <c r="AC429" s="272"/>
    </row>
    <row r="430" spans="1:29" ht="35.1" hidden="1" customHeight="1">
      <c r="A430" s="267"/>
      <c r="B430" s="33"/>
      <c r="C430" s="825"/>
      <c r="D430" s="484"/>
      <c r="E430" s="484"/>
      <c r="F430" s="440"/>
      <c r="G430" s="440"/>
      <c r="H430" s="823"/>
      <c r="I430" s="823"/>
      <c r="J430" s="824"/>
      <c r="K430" s="112"/>
      <c r="L430" s="31"/>
      <c r="M430" s="797"/>
      <c r="N430" s="798"/>
      <c r="O430" s="798"/>
      <c r="P430" s="440"/>
      <c r="Q430" s="440"/>
      <c r="R430" s="614"/>
      <c r="S430" s="614"/>
      <c r="T430" s="615"/>
      <c r="U430" s="36"/>
      <c r="V430" s="19"/>
      <c r="W430" s="13">
        <v>12</v>
      </c>
      <c r="X430" s="14"/>
      <c r="Y430" s="716"/>
      <c r="Z430" s="845"/>
      <c r="AA430" s="846"/>
      <c r="AB430" s="207"/>
      <c r="AC430" s="272"/>
    </row>
    <row r="431" spans="1:29" ht="20.25" hidden="1" customHeight="1">
      <c r="A431" s="267"/>
      <c r="B431" s="33"/>
      <c r="C431" s="47">
        <v>1</v>
      </c>
      <c r="D431" s="4" t="s">
        <v>49</v>
      </c>
      <c r="E431" s="464" t="s">
        <v>51</v>
      </c>
      <c r="F431" s="478"/>
      <c r="G431" s="479"/>
      <c r="H431" s="467" t="s">
        <v>51</v>
      </c>
      <c r="I431" s="1">
        <v>1</v>
      </c>
      <c r="J431" s="48"/>
      <c r="K431" s="112"/>
      <c r="L431" s="31"/>
      <c r="M431" s="610">
        <v>1</v>
      </c>
      <c r="N431" s="618" t="s">
        <v>11</v>
      </c>
      <c r="O431" s="619" t="s">
        <v>51</v>
      </c>
      <c r="P431" s="478"/>
      <c r="Q431" s="440"/>
      <c r="R431" s="527" t="s">
        <v>51</v>
      </c>
      <c r="S431" s="612">
        <v>1</v>
      </c>
      <c r="T431" s="609" t="s">
        <v>11</v>
      </c>
      <c r="U431" s="36"/>
      <c r="V431" s="19"/>
      <c r="W431" s="452">
        <v>13</v>
      </c>
      <c r="X431" s="706"/>
      <c r="Y431" s="716"/>
      <c r="Z431" s="845"/>
      <c r="AA431" s="846"/>
      <c r="AB431" s="207"/>
      <c r="AC431" s="272"/>
    </row>
    <row r="432" spans="1:29" ht="20.25" hidden="1" customHeight="1">
      <c r="A432" s="267"/>
      <c r="B432" s="33"/>
      <c r="C432" s="47">
        <v>2</v>
      </c>
      <c r="D432" s="4" t="s">
        <v>50</v>
      </c>
      <c r="E432" s="465"/>
      <c r="F432" s="478"/>
      <c r="G432" s="479"/>
      <c r="H432" s="468"/>
      <c r="I432" s="1">
        <v>2</v>
      </c>
      <c r="J432" s="48"/>
      <c r="K432" s="112"/>
      <c r="L432" s="31"/>
      <c r="M432" s="610">
        <v>2</v>
      </c>
      <c r="N432" s="618"/>
      <c r="O432" s="620"/>
      <c r="P432" s="478"/>
      <c r="Q432" s="440"/>
      <c r="R432" s="528"/>
      <c r="S432" s="612">
        <v>2</v>
      </c>
      <c r="T432" s="609"/>
      <c r="U432" s="36"/>
      <c r="V432" s="19"/>
      <c r="W432" s="453"/>
      <c r="X432" s="707"/>
      <c r="Y432" s="716"/>
      <c r="Z432" s="845"/>
      <c r="AA432" s="846"/>
      <c r="AB432" s="207"/>
      <c r="AC432" s="272"/>
    </row>
    <row r="433" spans="1:29" ht="20.25" hidden="1" customHeight="1">
      <c r="A433" s="267"/>
      <c r="B433" s="33"/>
      <c r="C433" s="47">
        <v>3</v>
      </c>
      <c r="D433" s="4"/>
      <c r="E433" s="465"/>
      <c r="F433" s="478"/>
      <c r="G433" s="479"/>
      <c r="H433" s="468"/>
      <c r="I433" s="1">
        <v>3</v>
      </c>
      <c r="J433" s="48"/>
      <c r="K433" s="112"/>
      <c r="L433" s="31"/>
      <c r="M433" s="610">
        <v>2</v>
      </c>
      <c r="N433" s="611" t="s">
        <v>12</v>
      </c>
      <c r="O433" s="620"/>
      <c r="P433" s="478"/>
      <c r="Q433" s="440"/>
      <c r="R433" s="528"/>
      <c r="S433" s="612">
        <v>2</v>
      </c>
      <c r="T433" s="613" t="s">
        <v>12</v>
      </c>
      <c r="U433" s="36"/>
      <c r="V433" s="19"/>
      <c r="W433" s="453"/>
      <c r="X433" s="707"/>
      <c r="Y433" s="716"/>
      <c r="Z433" s="845"/>
      <c r="AA433" s="846"/>
      <c r="AB433" s="207"/>
      <c r="AC433" s="272"/>
    </row>
    <row r="434" spans="1:29" ht="20.25" hidden="1" customHeight="1">
      <c r="A434" s="267"/>
      <c r="B434" s="33"/>
      <c r="C434" s="47">
        <v>4</v>
      </c>
      <c r="D434" s="4"/>
      <c r="E434" s="465"/>
      <c r="F434" s="478"/>
      <c r="G434" s="479"/>
      <c r="H434" s="468"/>
      <c r="I434" s="1">
        <v>4</v>
      </c>
      <c r="J434" s="48"/>
      <c r="K434" s="112"/>
      <c r="L434" s="31">
        <f>IF(P430=1,1,0)</f>
        <v>0</v>
      </c>
      <c r="M434" s="610">
        <v>4</v>
      </c>
      <c r="N434" s="611"/>
      <c r="O434" s="620"/>
      <c r="P434" s="478"/>
      <c r="Q434" s="440"/>
      <c r="R434" s="528"/>
      <c r="S434" s="612">
        <v>4</v>
      </c>
      <c r="T434" s="613"/>
      <c r="U434" s="36">
        <f>IF(Q430=2,1,0)</f>
        <v>0</v>
      </c>
      <c r="V434" s="19"/>
      <c r="W434" s="454"/>
      <c r="X434" s="708"/>
      <c r="Y434" s="716"/>
      <c r="Z434" s="845"/>
      <c r="AA434" s="846"/>
      <c r="AB434" s="207"/>
      <c r="AC434" s="272"/>
    </row>
    <row r="435" spans="1:29" ht="11.1" hidden="1" customHeight="1">
      <c r="A435" s="267"/>
      <c r="B435" s="33">
        <f>IF(F430=1,1,0)</f>
        <v>0</v>
      </c>
      <c r="C435" s="138"/>
      <c r="D435" s="252" t="s">
        <v>27</v>
      </c>
      <c r="E435" s="466"/>
      <c r="F435" s="478"/>
      <c r="G435" s="479"/>
      <c r="H435" s="469"/>
      <c r="I435" s="137"/>
      <c r="J435" s="265" t="s">
        <v>21</v>
      </c>
      <c r="K435" s="112">
        <f>IF(G430=3,1,0)</f>
        <v>0</v>
      </c>
      <c r="L435" s="31"/>
      <c r="M435" s="170"/>
      <c r="N435" s="263" t="s">
        <v>30</v>
      </c>
      <c r="O435" s="621"/>
      <c r="P435" s="478"/>
      <c r="Q435" s="440"/>
      <c r="R435" s="529"/>
      <c r="S435" s="176"/>
      <c r="T435" s="264" t="s">
        <v>53</v>
      </c>
      <c r="U435" s="36"/>
      <c r="V435" s="19"/>
      <c r="W435" s="637">
        <v>14</v>
      </c>
      <c r="X435" s="752"/>
      <c r="Y435" s="716"/>
      <c r="Z435" s="845"/>
      <c r="AA435" s="846"/>
      <c r="AB435" s="207"/>
      <c r="AC435" s="272"/>
    </row>
    <row r="436" spans="1:29" ht="35.1" hidden="1" customHeight="1">
      <c r="A436" s="267"/>
      <c r="B436" s="33"/>
      <c r="C436" s="825"/>
      <c r="D436" s="484"/>
      <c r="E436" s="484"/>
      <c r="F436" s="440"/>
      <c r="G436" s="440"/>
      <c r="H436" s="823"/>
      <c r="I436" s="823"/>
      <c r="J436" s="824"/>
      <c r="K436" s="112"/>
      <c r="L436" s="31"/>
      <c r="M436" s="797"/>
      <c r="N436" s="798"/>
      <c r="O436" s="798"/>
      <c r="P436" s="440"/>
      <c r="Q436" s="440"/>
      <c r="R436" s="614"/>
      <c r="S436" s="614"/>
      <c r="T436" s="615"/>
      <c r="U436" s="36"/>
      <c r="V436" s="19"/>
      <c r="W436" s="536"/>
      <c r="X436" s="753"/>
      <c r="Y436" s="716"/>
      <c r="Z436" s="845"/>
      <c r="AA436" s="846"/>
      <c r="AB436" s="207"/>
      <c r="AC436" s="272"/>
    </row>
    <row r="437" spans="1:29" ht="20.25" hidden="1" customHeight="1">
      <c r="A437" s="267"/>
      <c r="B437" s="33"/>
      <c r="C437" s="47">
        <v>1</v>
      </c>
      <c r="D437" s="4"/>
      <c r="E437" s="464" t="s">
        <v>51</v>
      </c>
      <c r="F437" s="478"/>
      <c r="G437" s="479"/>
      <c r="H437" s="467" t="s">
        <v>51</v>
      </c>
      <c r="I437" s="1">
        <v>1</v>
      </c>
      <c r="J437" s="48"/>
      <c r="K437" s="112"/>
      <c r="L437" s="31"/>
      <c r="M437" s="610">
        <v>1</v>
      </c>
      <c r="N437" s="618" t="s">
        <v>11</v>
      </c>
      <c r="O437" s="619" t="s">
        <v>51</v>
      </c>
      <c r="P437" s="478"/>
      <c r="Q437" s="479"/>
      <c r="R437" s="527" t="s">
        <v>51</v>
      </c>
      <c r="S437" s="612">
        <v>1</v>
      </c>
      <c r="T437" s="609" t="s">
        <v>11</v>
      </c>
      <c r="U437" s="36"/>
      <c r="V437" s="19"/>
      <c r="W437" s="452">
        <v>15</v>
      </c>
      <c r="X437" s="706"/>
      <c r="Y437" s="716"/>
      <c r="Z437" s="845"/>
      <c r="AA437" s="846"/>
      <c r="AB437" s="207"/>
      <c r="AC437" s="272"/>
    </row>
    <row r="438" spans="1:29" ht="20.25" hidden="1" customHeight="1">
      <c r="A438" s="267"/>
      <c r="B438" s="33"/>
      <c r="C438" s="47">
        <v>2</v>
      </c>
      <c r="D438" s="4"/>
      <c r="E438" s="465"/>
      <c r="F438" s="478"/>
      <c r="G438" s="479"/>
      <c r="H438" s="468"/>
      <c r="I438" s="1">
        <v>2</v>
      </c>
      <c r="J438" s="48"/>
      <c r="K438" s="112"/>
      <c r="L438" s="31"/>
      <c r="M438" s="610">
        <v>2</v>
      </c>
      <c r="N438" s="618"/>
      <c r="O438" s="620"/>
      <c r="P438" s="478"/>
      <c r="Q438" s="479"/>
      <c r="R438" s="528"/>
      <c r="S438" s="612">
        <v>2</v>
      </c>
      <c r="T438" s="609"/>
      <c r="U438" s="36"/>
      <c r="V438" s="19"/>
      <c r="W438" s="453"/>
      <c r="X438" s="707"/>
      <c r="Y438" s="716"/>
      <c r="Z438" s="845"/>
      <c r="AA438" s="846"/>
      <c r="AB438" s="207"/>
      <c r="AC438" s="272"/>
    </row>
    <row r="439" spans="1:29" ht="20.25" hidden="1" customHeight="1">
      <c r="A439" s="267"/>
      <c r="B439" s="33"/>
      <c r="C439" s="47">
        <v>3</v>
      </c>
      <c r="D439" s="4"/>
      <c r="E439" s="465"/>
      <c r="F439" s="478"/>
      <c r="G439" s="479"/>
      <c r="H439" s="468"/>
      <c r="I439" s="1">
        <v>3</v>
      </c>
      <c r="J439" s="48"/>
      <c r="K439" s="112"/>
      <c r="L439" s="31"/>
      <c r="M439" s="610">
        <v>2</v>
      </c>
      <c r="N439" s="611" t="s">
        <v>12</v>
      </c>
      <c r="O439" s="620"/>
      <c r="P439" s="478"/>
      <c r="Q439" s="479"/>
      <c r="R439" s="528"/>
      <c r="S439" s="612">
        <v>2</v>
      </c>
      <c r="T439" s="613" t="s">
        <v>12</v>
      </c>
      <c r="U439" s="36"/>
      <c r="V439" s="19"/>
      <c r="W439" s="454"/>
      <c r="X439" s="708"/>
      <c r="Y439" s="716"/>
      <c r="Z439" s="845"/>
      <c r="AA439" s="846"/>
      <c r="AB439" s="207"/>
      <c r="AC439" s="272"/>
    </row>
    <row r="440" spans="1:29" ht="20.25" hidden="1" customHeight="1">
      <c r="A440" s="267"/>
      <c r="B440" s="33"/>
      <c r="C440" s="47">
        <v>4</v>
      </c>
      <c r="D440" s="4"/>
      <c r="E440" s="465"/>
      <c r="F440" s="478"/>
      <c r="G440" s="479"/>
      <c r="H440" s="468"/>
      <c r="I440" s="1">
        <v>4</v>
      </c>
      <c r="J440" s="48"/>
      <c r="K440" s="112"/>
      <c r="L440" s="31"/>
      <c r="M440" s="610">
        <v>4</v>
      </c>
      <c r="N440" s="611"/>
      <c r="O440" s="620"/>
      <c r="P440" s="478"/>
      <c r="Q440" s="479"/>
      <c r="R440" s="528"/>
      <c r="S440" s="612">
        <v>4</v>
      </c>
      <c r="T440" s="613"/>
      <c r="U440" s="36"/>
      <c r="V440" s="19"/>
      <c r="W440" s="637">
        <v>16</v>
      </c>
      <c r="X440" s="752"/>
      <c r="Y440" s="716"/>
      <c r="Z440" s="845"/>
      <c r="AA440" s="846"/>
      <c r="AB440" s="207"/>
      <c r="AC440" s="272"/>
    </row>
    <row r="441" spans="1:29" ht="11.1" hidden="1" customHeight="1">
      <c r="A441" s="267"/>
      <c r="B441" s="33">
        <f>IF(F436=2,1,0)</f>
        <v>0</v>
      </c>
      <c r="C441" s="138"/>
      <c r="D441" s="252" t="s">
        <v>16</v>
      </c>
      <c r="E441" s="466"/>
      <c r="F441" s="478"/>
      <c r="G441" s="479"/>
      <c r="H441" s="469"/>
      <c r="I441" s="137"/>
      <c r="J441" s="265" t="s">
        <v>17</v>
      </c>
      <c r="K441" s="113">
        <f>IF(G436=4,1,0)</f>
        <v>0</v>
      </c>
      <c r="L441" s="31">
        <f>IF(P436=1,1,0)</f>
        <v>0</v>
      </c>
      <c r="M441" s="170"/>
      <c r="N441" s="263" t="s">
        <v>29</v>
      </c>
      <c r="O441" s="621"/>
      <c r="P441" s="478"/>
      <c r="Q441" s="479"/>
      <c r="R441" s="529"/>
      <c r="S441" s="176"/>
      <c r="T441" s="264" t="s">
        <v>52</v>
      </c>
      <c r="U441" s="36">
        <f>IF(Q436=1,1,0)</f>
        <v>0</v>
      </c>
      <c r="V441" s="19"/>
      <c r="W441" s="535"/>
      <c r="X441" s="837"/>
      <c r="Y441" s="716"/>
      <c r="Z441" s="845"/>
      <c r="AA441" s="846"/>
      <c r="AB441" s="207"/>
      <c r="AC441" s="272"/>
    </row>
    <row r="442" spans="1:29" ht="35.1" hidden="1" customHeight="1">
      <c r="A442" s="267"/>
      <c r="B442" s="33"/>
      <c r="C442" s="825"/>
      <c r="D442" s="484"/>
      <c r="E442" s="484"/>
      <c r="F442" s="440"/>
      <c r="G442" s="440"/>
      <c r="H442" s="823"/>
      <c r="I442" s="823"/>
      <c r="J442" s="824"/>
      <c r="K442" s="112"/>
      <c r="L442" s="31"/>
      <c r="M442" s="797"/>
      <c r="N442" s="798"/>
      <c r="O442" s="798"/>
      <c r="P442" s="440"/>
      <c r="Q442" s="440"/>
      <c r="R442" s="614"/>
      <c r="S442" s="614"/>
      <c r="T442" s="615"/>
      <c r="U442" s="36"/>
      <c r="V442" s="19"/>
      <c r="W442" s="536"/>
      <c r="X442" s="837"/>
      <c r="Y442" s="716"/>
      <c r="Z442" s="845"/>
      <c r="AA442" s="846"/>
      <c r="AB442" s="207"/>
      <c r="AC442" s="272"/>
    </row>
    <row r="443" spans="1:29" ht="20.25" hidden="1" customHeight="1">
      <c r="A443" s="267"/>
      <c r="B443" s="33"/>
      <c r="C443" s="47">
        <v>1</v>
      </c>
      <c r="D443" s="4"/>
      <c r="E443" s="527" t="s">
        <v>51</v>
      </c>
      <c r="F443" s="478"/>
      <c r="G443" s="479"/>
      <c r="H443" s="467" t="s">
        <v>51</v>
      </c>
      <c r="I443" s="1">
        <v>1</v>
      </c>
      <c r="J443" s="48"/>
      <c r="K443" s="112"/>
      <c r="L443" s="31"/>
      <c r="M443" s="610">
        <v>1</v>
      </c>
      <c r="N443" s="618" t="s">
        <v>11</v>
      </c>
      <c r="O443" s="619" t="s">
        <v>51</v>
      </c>
      <c r="P443" s="478"/>
      <c r="Q443" s="479"/>
      <c r="R443" s="527" t="s">
        <v>51</v>
      </c>
      <c r="S443" s="612">
        <v>1</v>
      </c>
      <c r="T443" s="609" t="s">
        <v>11</v>
      </c>
      <c r="U443" s="36"/>
      <c r="V443" s="19"/>
      <c r="W443" s="517">
        <v>17</v>
      </c>
      <c r="X443" s="838"/>
      <c r="Y443" s="716"/>
      <c r="Z443" s="845"/>
      <c r="AA443" s="846"/>
      <c r="AB443" s="207"/>
      <c r="AC443" s="272"/>
    </row>
    <row r="444" spans="1:29" ht="20.25" hidden="1" customHeight="1">
      <c r="A444" s="267"/>
      <c r="B444" s="33"/>
      <c r="C444" s="47">
        <v>2</v>
      </c>
      <c r="D444" s="4"/>
      <c r="E444" s="528"/>
      <c r="F444" s="478"/>
      <c r="G444" s="479"/>
      <c r="H444" s="468"/>
      <c r="I444" s="1">
        <v>2</v>
      </c>
      <c r="J444" s="48"/>
      <c r="K444" s="112"/>
      <c r="L444" s="31"/>
      <c r="M444" s="610">
        <v>2</v>
      </c>
      <c r="N444" s="618"/>
      <c r="O444" s="620"/>
      <c r="P444" s="478"/>
      <c r="Q444" s="479"/>
      <c r="R444" s="528"/>
      <c r="S444" s="612">
        <v>2</v>
      </c>
      <c r="T444" s="609"/>
      <c r="U444" s="36"/>
      <c r="V444" s="19"/>
      <c r="W444" s="741"/>
      <c r="X444" s="839"/>
      <c r="Y444" s="716"/>
      <c r="Z444" s="845"/>
      <c r="AA444" s="846"/>
      <c r="AB444" s="207"/>
      <c r="AC444" s="272"/>
    </row>
    <row r="445" spans="1:29" ht="20.25" hidden="1" customHeight="1">
      <c r="A445" s="267"/>
      <c r="B445" s="33"/>
      <c r="C445" s="47">
        <v>3</v>
      </c>
      <c r="D445" s="4"/>
      <c r="E445" s="528"/>
      <c r="F445" s="478"/>
      <c r="G445" s="479"/>
      <c r="H445" s="468"/>
      <c r="I445" s="1">
        <v>3</v>
      </c>
      <c r="J445" s="48"/>
      <c r="K445" s="112"/>
      <c r="L445" s="31"/>
      <c r="M445" s="610">
        <v>2</v>
      </c>
      <c r="N445" s="611" t="s">
        <v>12</v>
      </c>
      <c r="O445" s="620"/>
      <c r="P445" s="478"/>
      <c r="Q445" s="479"/>
      <c r="R445" s="528"/>
      <c r="S445" s="612">
        <v>2</v>
      </c>
      <c r="T445" s="613" t="s">
        <v>12</v>
      </c>
      <c r="U445" s="36"/>
      <c r="V445" s="19"/>
      <c r="W445" s="741"/>
      <c r="X445" s="839"/>
      <c r="Y445" s="716"/>
      <c r="Z445" s="845"/>
      <c r="AA445" s="846"/>
      <c r="AB445" s="207"/>
      <c r="AC445" s="272"/>
    </row>
    <row r="446" spans="1:29" ht="20.25" hidden="1" customHeight="1">
      <c r="A446" s="267"/>
      <c r="B446" s="33"/>
      <c r="C446" s="47">
        <v>4</v>
      </c>
      <c r="D446" s="4"/>
      <c r="E446" s="528"/>
      <c r="F446" s="478"/>
      <c r="G446" s="479"/>
      <c r="H446" s="468"/>
      <c r="I446" s="1">
        <v>4</v>
      </c>
      <c r="J446" s="48"/>
      <c r="K446" s="112"/>
      <c r="L446" s="31"/>
      <c r="M446" s="610">
        <v>4</v>
      </c>
      <c r="N446" s="611"/>
      <c r="O446" s="620"/>
      <c r="P446" s="478"/>
      <c r="Q446" s="479"/>
      <c r="R446" s="528"/>
      <c r="S446" s="612">
        <v>4</v>
      </c>
      <c r="T446" s="613"/>
      <c r="U446" s="36"/>
      <c r="V446" s="19"/>
      <c r="W446" s="518"/>
      <c r="X446" s="840"/>
      <c r="Y446" s="716"/>
      <c r="Z446" s="845"/>
      <c r="AA446" s="846"/>
      <c r="AB446" s="207"/>
      <c r="AC446" s="272"/>
    </row>
    <row r="447" spans="1:29" ht="20.25" hidden="1" customHeight="1">
      <c r="A447" s="267"/>
      <c r="B447" s="33">
        <f>IF(F442=3,1,0)</f>
        <v>0</v>
      </c>
      <c r="C447" s="138"/>
      <c r="D447" s="252" t="s">
        <v>18</v>
      </c>
      <c r="E447" s="529"/>
      <c r="F447" s="478"/>
      <c r="G447" s="479"/>
      <c r="H447" s="469"/>
      <c r="I447" s="137"/>
      <c r="J447" s="265" t="s">
        <v>28</v>
      </c>
      <c r="K447" s="113">
        <f>IF(G442=1,1,0)</f>
        <v>0</v>
      </c>
      <c r="L447" s="31">
        <f>IF(P442=2,1,0)</f>
        <v>0</v>
      </c>
      <c r="M447" s="170"/>
      <c r="N447" s="263" t="s">
        <v>18</v>
      </c>
      <c r="O447" s="621"/>
      <c r="P447" s="478"/>
      <c r="Q447" s="479"/>
      <c r="R447" s="529"/>
      <c r="S447" s="176"/>
      <c r="T447" s="264" t="s">
        <v>19</v>
      </c>
      <c r="U447" s="36">
        <f>IF(Q442=1,1,0)</f>
        <v>0</v>
      </c>
      <c r="V447" s="19"/>
      <c r="W447" s="535">
        <v>18</v>
      </c>
      <c r="X447" s="837"/>
      <c r="Y447" s="716"/>
      <c r="Z447" s="845"/>
      <c r="AA447" s="846"/>
      <c r="AB447" s="207"/>
      <c r="AC447" s="272"/>
    </row>
    <row r="448" spans="1:29" ht="11.1" hidden="1" customHeight="1">
      <c r="A448" s="267"/>
      <c r="B448" s="33"/>
      <c r="C448" s="825"/>
      <c r="D448" s="484"/>
      <c r="E448" s="484"/>
      <c r="F448" s="440"/>
      <c r="G448" s="440"/>
      <c r="H448" s="823"/>
      <c r="I448" s="823"/>
      <c r="J448" s="824"/>
      <c r="K448" s="112"/>
      <c r="L448" s="31"/>
      <c r="M448" s="797"/>
      <c r="N448" s="798"/>
      <c r="O448" s="798"/>
      <c r="P448" s="440"/>
      <c r="Q448" s="440"/>
      <c r="R448" s="614"/>
      <c r="S448" s="614"/>
      <c r="T448" s="615"/>
      <c r="U448" s="36"/>
      <c r="V448" s="19"/>
      <c r="W448" s="536"/>
      <c r="X448" s="753"/>
      <c r="Y448" s="716"/>
      <c r="Z448" s="845"/>
      <c r="AA448" s="846"/>
      <c r="AB448" s="207"/>
      <c r="AC448" s="272"/>
    </row>
    <row r="449" spans="1:29" ht="20.25" hidden="1" customHeight="1">
      <c r="A449" s="267"/>
      <c r="B449" s="33"/>
      <c r="C449" s="47">
        <v>1</v>
      </c>
      <c r="D449" s="4"/>
      <c r="E449" s="464" t="s">
        <v>51</v>
      </c>
      <c r="F449" s="478"/>
      <c r="G449" s="479"/>
      <c r="H449" s="467" t="s">
        <v>51</v>
      </c>
      <c r="I449" s="1">
        <v>1</v>
      </c>
      <c r="J449" s="48"/>
      <c r="K449" s="112"/>
      <c r="L449" s="31"/>
      <c r="M449" s="610">
        <v>1</v>
      </c>
      <c r="N449" s="618" t="s">
        <v>11</v>
      </c>
      <c r="O449" s="619" t="s">
        <v>51</v>
      </c>
      <c r="P449" s="478"/>
      <c r="Q449" s="479"/>
      <c r="R449" s="527" t="s">
        <v>51</v>
      </c>
      <c r="S449" s="612">
        <v>1</v>
      </c>
      <c r="T449" s="609" t="s">
        <v>11</v>
      </c>
      <c r="U449" s="36"/>
      <c r="V449" s="19"/>
      <c r="W449" s="741">
        <v>19</v>
      </c>
      <c r="X449" s="839"/>
      <c r="Y449" s="716"/>
      <c r="Z449" s="845"/>
      <c r="AA449" s="846"/>
      <c r="AB449" s="207"/>
      <c r="AC449" s="272"/>
    </row>
    <row r="450" spans="1:29" ht="20.25" hidden="1" customHeight="1">
      <c r="A450" s="267"/>
      <c r="B450" s="33"/>
      <c r="C450" s="47">
        <v>2</v>
      </c>
      <c r="D450" s="4"/>
      <c r="E450" s="465"/>
      <c r="F450" s="478"/>
      <c r="G450" s="479"/>
      <c r="H450" s="468"/>
      <c r="I450" s="1">
        <v>2</v>
      </c>
      <c r="J450" s="48"/>
      <c r="K450" s="112"/>
      <c r="L450" s="31"/>
      <c r="M450" s="610">
        <v>2</v>
      </c>
      <c r="N450" s="618"/>
      <c r="O450" s="620"/>
      <c r="P450" s="478"/>
      <c r="Q450" s="479"/>
      <c r="R450" s="528"/>
      <c r="S450" s="612">
        <v>2</v>
      </c>
      <c r="T450" s="609"/>
      <c r="U450" s="36"/>
      <c r="V450" s="19"/>
      <c r="W450" s="741"/>
      <c r="X450" s="839"/>
      <c r="Y450" s="716"/>
      <c r="Z450" s="845"/>
      <c r="AA450" s="846"/>
      <c r="AB450" s="207"/>
      <c r="AC450" s="272"/>
    </row>
    <row r="451" spans="1:29" ht="20.25" hidden="1" customHeight="1">
      <c r="A451" s="267"/>
      <c r="B451" s="33"/>
      <c r="C451" s="47">
        <v>3</v>
      </c>
      <c r="D451" s="4"/>
      <c r="E451" s="465"/>
      <c r="F451" s="478"/>
      <c r="G451" s="479"/>
      <c r="H451" s="468"/>
      <c r="I451" s="1">
        <v>3</v>
      </c>
      <c r="J451" s="48"/>
      <c r="K451" s="112"/>
      <c r="L451" s="31"/>
      <c r="M451" s="610">
        <v>2</v>
      </c>
      <c r="N451" s="611" t="s">
        <v>12</v>
      </c>
      <c r="O451" s="620"/>
      <c r="P451" s="478"/>
      <c r="Q451" s="479"/>
      <c r="R451" s="528"/>
      <c r="S451" s="612">
        <v>2</v>
      </c>
      <c r="T451" s="613" t="s">
        <v>12</v>
      </c>
      <c r="U451" s="36"/>
      <c r="V451" s="19"/>
      <c r="W451" s="518"/>
      <c r="X451" s="840"/>
      <c r="Y451" s="716"/>
      <c r="Z451" s="845"/>
      <c r="AA451" s="846"/>
      <c r="AB451" s="207"/>
      <c r="AC451" s="272"/>
    </row>
    <row r="452" spans="1:29" ht="20.25" hidden="1" customHeight="1">
      <c r="A452" s="267"/>
      <c r="B452" s="33">
        <f>IF(F448=2,1,0)</f>
        <v>0</v>
      </c>
      <c r="C452" s="47">
        <v>4</v>
      </c>
      <c r="D452" s="4"/>
      <c r="E452" s="465"/>
      <c r="F452" s="478"/>
      <c r="G452" s="479"/>
      <c r="H452" s="468"/>
      <c r="I452" s="1">
        <v>4</v>
      </c>
      <c r="J452" s="48"/>
      <c r="K452" s="113">
        <f>IF(G448=4,1,0)</f>
        <v>0</v>
      </c>
      <c r="L452" s="31">
        <f>IF(P448=1,1,0)</f>
        <v>0</v>
      </c>
      <c r="M452" s="610">
        <v>4</v>
      </c>
      <c r="N452" s="611"/>
      <c r="O452" s="620"/>
      <c r="P452" s="478"/>
      <c r="Q452" s="479"/>
      <c r="R452" s="528"/>
      <c r="S452" s="612">
        <v>4</v>
      </c>
      <c r="T452" s="613"/>
      <c r="U452" s="36">
        <f>IF(Q448=2,1,0)</f>
        <v>0</v>
      </c>
      <c r="V452" s="19"/>
      <c r="W452" s="637">
        <v>20</v>
      </c>
      <c r="X452" s="752"/>
      <c r="Y452" s="716"/>
      <c r="Z452" s="845"/>
      <c r="AA452" s="846"/>
      <c r="AB452" s="207"/>
      <c r="AC452" s="272"/>
    </row>
    <row r="453" spans="1:29" ht="11.1" hidden="1" customHeight="1">
      <c r="A453" s="267"/>
      <c r="B453" s="33"/>
      <c r="C453" s="139"/>
      <c r="D453" s="26"/>
      <c r="E453" s="466"/>
      <c r="F453" s="478"/>
      <c r="G453" s="479"/>
      <c r="H453" s="469"/>
      <c r="I453" s="140"/>
      <c r="J453" s="49"/>
      <c r="K453" s="112"/>
      <c r="L453" s="31"/>
      <c r="M453" s="27"/>
      <c r="N453" s="171"/>
      <c r="O453" s="620"/>
      <c r="P453" s="635"/>
      <c r="Q453" s="636"/>
      <c r="R453" s="528"/>
      <c r="S453" s="177"/>
      <c r="T453" s="178"/>
      <c r="U453" s="36"/>
      <c r="V453" s="19"/>
      <c r="W453" s="535"/>
      <c r="X453" s="837"/>
      <c r="Y453" s="716"/>
      <c r="Z453" s="845"/>
      <c r="AA453" s="846"/>
      <c r="AB453" s="207"/>
      <c r="AC453" s="272"/>
    </row>
    <row r="454" spans="1:29" ht="35.1" hidden="1" customHeight="1" thickBot="1">
      <c r="A454" s="267"/>
      <c r="B454" s="33"/>
      <c r="C454" s="50"/>
      <c r="D454" s="572" t="s">
        <v>55</v>
      </c>
      <c r="E454" s="572"/>
      <c r="F454" s="572"/>
      <c r="G454" s="572"/>
      <c r="H454" s="572"/>
      <c r="I454" s="572"/>
      <c r="J454" s="643"/>
      <c r="K454" s="112"/>
      <c r="L454" s="32"/>
      <c r="M454" s="169"/>
      <c r="N454" s="644" t="s">
        <v>55</v>
      </c>
      <c r="O454" s="644"/>
      <c r="P454" s="644"/>
      <c r="Q454" s="644"/>
      <c r="R454" s="644"/>
      <c r="S454" s="644"/>
      <c r="T454" s="645"/>
      <c r="U454" s="36"/>
      <c r="V454" s="19"/>
      <c r="W454" s="774"/>
      <c r="X454" s="841"/>
      <c r="Y454" s="717"/>
      <c r="Z454" s="847"/>
      <c r="AA454" s="848"/>
      <c r="AB454" s="207"/>
      <c r="AC454" s="272"/>
    </row>
    <row r="455" spans="1:29" ht="28.5" hidden="1" thickBot="1">
      <c r="A455" s="267"/>
      <c r="B455" s="34"/>
      <c r="C455" s="15"/>
      <c r="D455" s="808"/>
      <c r="E455" s="808"/>
      <c r="F455" s="809"/>
      <c r="G455" s="809"/>
      <c r="H455" s="16"/>
      <c r="I455" s="15"/>
      <c r="J455" s="15"/>
      <c r="K455" s="17"/>
      <c r="L455" s="44"/>
      <c r="M455" s="44"/>
      <c r="N455" s="862"/>
      <c r="O455" s="862"/>
      <c r="P455" s="863"/>
      <c r="Q455" s="863"/>
      <c r="R455" s="180"/>
      <c r="S455" s="16"/>
      <c r="T455" s="16"/>
      <c r="U455" s="18"/>
      <c r="V455" s="20"/>
      <c r="W455" s="15"/>
      <c r="X455" s="15"/>
      <c r="Y455" s="15"/>
      <c r="Z455" s="15"/>
      <c r="AA455" s="15"/>
      <c r="AB455" s="208"/>
      <c r="AC455" s="272"/>
    </row>
    <row r="456" spans="1:29" hidden="1">
      <c r="A456" s="267"/>
      <c r="B456" s="38"/>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272"/>
    </row>
    <row r="457" spans="1:29" ht="15" hidden="1" thickBot="1">
      <c r="A457" s="267"/>
      <c r="B457" s="38"/>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272"/>
    </row>
    <row r="458" spans="1:29" ht="20.100000000000001" hidden="1" customHeight="1">
      <c r="A458" s="267"/>
      <c r="B458" s="91"/>
      <c r="C458" s="92"/>
      <c r="D458" s="860" t="s">
        <v>39</v>
      </c>
      <c r="E458" s="860"/>
      <c r="F458" s="860"/>
      <c r="G458" s="860"/>
      <c r="H458" s="119"/>
      <c r="I458" s="745">
        <v>13</v>
      </c>
      <c r="J458" s="745"/>
      <c r="K458" s="93"/>
      <c r="L458" s="94"/>
      <c r="M458" s="647" t="s">
        <v>39</v>
      </c>
      <c r="N458" s="647"/>
      <c r="O458" s="647"/>
      <c r="P458" s="647"/>
      <c r="Q458" s="647"/>
      <c r="R458" s="745">
        <v>13</v>
      </c>
      <c r="S458" s="745"/>
      <c r="T458" s="745"/>
      <c r="U458" s="95"/>
      <c r="V458" s="94"/>
      <c r="W458" s="641" t="s">
        <v>39</v>
      </c>
      <c r="X458" s="641"/>
      <c r="Y458" s="96"/>
      <c r="Z458" s="96"/>
      <c r="AA458" s="758">
        <v>13</v>
      </c>
      <c r="AB458" s="121"/>
      <c r="AC458" s="272"/>
    </row>
    <row r="459" spans="1:29" ht="20.100000000000001" hidden="1" customHeight="1" thickBot="1">
      <c r="A459" s="267"/>
      <c r="B459" s="67"/>
      <c r="C459" s="12"/>
      <c r="D459" s="861"/>
      <c r="E459" s="861"/>
      <c r="F459" s="861"/>
      <c r="G459" s="861"/>
      <c r="H459" s="120"/>
      <c r="I459" s="804"/>
      <c r="J459" s="804"/>
      <c r="K459" s="30"/>
      <c r="L459" s="39"/>
      <c r="M459" s="489"/>
      <c r="N459" s="489"/>
      <c r="O459" s="489"/>
      <c r="P459" s="489"/>
      <c r="Q459" s="489"/>
      <c r="R459" s="747"/>
      <c r="S459" s="747"/>
      <c r="T459" s="747"/>
      <c r="U459" s="41"/>
      <c r="V459" s="39"/>
      <c r="W459" s="491"/>
      <c r="X459" s="491"/>
      <c r="Y459" s="62"/>
      <c r="Z459" s="62"/>
      <c r="AA459" s="759"/>
      <c r="AB459" s="68"/>
      <c r="AC459" s="272"/>
    </row>
    <row r="460" spans="1:29" ht="15" hidden="1" customHeight="1">
      <c r="A460" s="267"/>
      <c r="B460" s="67"/>
      <c r="C460" s="550" t="s">
        <v>0</v>
      </c>
      <c r="D460" s="551"/>
      <c r="E460" s="46"/>
      <c r="F460" s="46"/>
      <c r="G460" s="46"/>
      <c r="H460" s="46"/>
      <c r="I460" s="46"/>
      <c r="J460" s="142" t="s">
        <v>26</v>
      </c>
      <c r="K460" s="22"/>
      <c r="L460" s="40"/>
      <c r="M460" s="514" t="s">
        <v>32</v>
      </c>
      <c r="N460" s="515"/>
      <c r="O460" s="515"/>
      <c r="P460" s="145"/>
      <c r="Q460" s="145"/>
      <c r="R460" s="515" t="s">
        <v>33</v>
      </c>
      <c r="S460" s="515"/>
      <c r="T460" s="516"/>
      <c r="U460" s="25"/>
      <c r="V460" s="79"/>
      <c r="W460" s="446" t="s">
        <v>5</v>
      </c>
      <c r="X460" s="447"/>
      <c r="Y460" s="87"/>
      <c r="Z460" s="432" t="s">
        <v>43</v>
      </c>
      <c r="AA460" s="433"/>
      <c r="AB460" s="101"/>
      <c r="AC460" s="272"/>
    </row>
    <row r="461" spans="1:29" ht="35.1" hidden="1" customHeight="1">
      <c r="A461" s="267"/>
      <c r="B461" s="67"/>
      <c r="C461" s="825" t="s">
        <v>54</v>
      </c>
      <c r="D461" s="484"/>
      <c r="E461" s="484"/>
      <c r="F461" s="440"/>
      <c r="G461" s="440"/>
      <c r="H461" s="826"/>
      <c r="I461" s="823"/>
      <c r="J461" s="824"/>
      <c r="K461" s="23"/>
      <c r="L461" s="11"/>
      <c r="M461" s="483" t="s">
        <v>54</v>
      </c>
      <c r="N461" s="484"/>
      <c r="O461" s="842"/>
      <c r="P461" s="650">
        <v>2</v>
      </c>
      <c r="Q461" s="650">
        <v>2</v>
      </c>
      <c r="R461" s="826"/>
      <c r="S461" s="823"/>
      <c r="T461" s="827"/>
      <c r="U461" s="23"/>
      <c r="V461" s="9"/>
      <c r="W461" s="448"/>
      <c r="X461" s="449"/>
      <c r="Y461" s="85"/>
      <c r="Z461" s="434"/>
      <c r="AA461" s="435"/>
      <c r="AB461" s="101"/>
      <c r="AC461" s="272"/>
    </row>
    <row r="462" spans="1:29" ht="15" hidden="1" customHeight="1">
      <c r="A462" s="267"/>
      <c r="B462" s="69"/>
      <c r="C462" s="47">
        <v>1</v>
      </c>
      <c r="D462" s="141" t="s">
        <v>50</v>
      </c>
      <c r="E462" s="464" t="s">
        <v>51</v>
      </c>
      <c r="F462" s="440"/>
      <c r="G462" s="440"/>
      <c r="H462" s="467" t="s">
        <v>51</v>
      </c>
      <c r="I462" s="1">
        <v>1</v>
      </c>
      <c r="J462" s="48"/>
      <c r="K462" s="23"/>
      <c r="L462" s="11"/>
      <c r="M462" s="458">
        <v>1</v>
      </c>
      <c r="N462" s="654" t="s">
        <v>11</v>
      </c>
      <c r="O462" s="464" t="s">
        <v>51</v>
      </c>
      <c r="P462" s="651"/>
      <c r="Q462" s="651"/>
      <c r="R462" s="467" t="s">
        <v>51</v>
      </c>
      <c r="S462" s="653">
        <v>1</v>
      </c>
      <c r="T462" s="471" t="s">
        <v>11</v>
      </c>
      <c r="U462" s="23"/>
      <c r="V462" s="9"/>
      <c r="W462" s="448"/>
      <c r="X462" s="449"/>
      <c r="Y462" s="85"/>
      <c r="Z462" s="434"/>
      <c r="AA462" s="435"/>
      <c r="AB462" s="101"/>
      <c r="AC462" s="272"/>
    </row>
    <row r="463" spans="1:29" ht="15" hidden="1" customHeight="1">
      <c r="A463" s="267"/>
      <c r="B463" s="69"/>
      <c r="C463" s="47">
        <v>2</v>
      </c>
      <c r="D463" s="141" t="s">
        <v>49</v>
      </c>
      <c r="E463" s="465"/>
      <c r="F463" s="440"/>
      <c r="G463" s="440"/>
      <c r="H463" s="468"/>
      <c r="I463" s="1">
        <v>2</v>
      </c>
      <c r="J463" s="48"/>
      <c r="K463" s="23"/>
      <c r="L463" s="11"/>
      <c r="M463" s="458"/>
      <c r="N463" s="654"/>
      <c r="O463" s="465"/>
      <c r="P463" s="651"/>
      <c r="Q463" s="651"/>
      <c r="R463" s="468"/>
      <c r="S463" s="653"/>
      <c r="T463" s="471"/>
      <c r="U463" s="23"/>
      <c r="V463" s="9"/>
      <c r="W463" s="450"/>
      <c r="X463" s="451"/>
      <c r="Y463" s="86"/>
      <c r="Z463" s="436"/>
      <c r="AA463" s="437"/>
      <c r="AB463" s="101"/>
      <c r="AC463" s="272"/>
    </row>
    <row r="464" spans="1:29" ht="20.25" hidden="1" customHeight="1">
      <c r="A464" s="267"/>
      <c r="B464" s="69"/>
      <c r="C464" s="47">
        <v>3</v>
      </c>
      <c r="D464" s="141" t="s">
        <v>49</v>
      </c>
      <c r="E464" s="465"/>
      <c r="F464" s="440"/>
      <c r="G464" s="440"/>
      <c r="H464" s="468"/>
      <c r="I464" s="1">
        <v>3</v>
      </c>
      <c r="J464" s="48"/>
      <c r="K464" s="23"/>
      <c r="L464" s="11"/>
      <c r="M464" s="458">
        <v>2</v>
      </c>
      <c r="N464" s="669" t="s">
        <v>12</v>
      </c>
      <c r="O464" s="465"/>
      <c r="P464" s="651"/>
      <c r="Q464" s="651"/>
      <c r="R464" s="468"/>
      <c r="S464" s="653">
        <v>3</v>
      </c>
      <c r="T464" s="461" t="s">
        <v>12</v>
      </c>
      <c r="U464" s="23"/>
      <c r="V464" s="9"/>
      <c r="W464" s="452">
        <v>1</v>
      </c>
      <c r="X464" s="771"/>
      <c r="Y464" s="585">
        <v>132</v>
      </c>
      <c r="Z464" s="849">
        <f>VLOOKUP(Y464,W748:X757,2,TRUE)</f>
        <v>521486214</v>
      </c>
      <c r="AA464" s="846"/>
      <c r="AB464" s="102"/>
      <c r="AC464" s="272"/>
    </row>
    <row r="465" spans="1:29" ht="20.25" hidden="1" customHeight="1">
      <c r="A465" s="267"/>
      <c r="B465" s="69"/>
      <c r="C465" s="47">
        <v>4</v>
      </c>
      <c r="D465" s="141" t="s">
        <v>49</v>
      </c>
      <c r="E465" s="465"/>
      <c r="F465" s="440"/>
      <c r="G465" s="440"/>
      <c r="H465" s="468"/>
      <c r="I465" s="1">
        <v>4</v>
      </c>
      <c r="J465" s="48"/>
      <c r="K465" s="23"/>
      <c r="L465" s="11"/>
      <c r="M465" s="458"/>
      <c r="N465" s="669"/>
      <c r="O465" s="465"/>
      <c r="P465" s="651"/>
      <c r="Q465" s="651"/>
      <c r="R465" s="468"/>
      <c r="S465" s="653"/>
      <c r="T465" s="461"/>
      <c r="U465" s="23"/>
      <c r="V465" s="9"/>
      <c r="W465" s="453"/>
      <c r="X465" s="541"/>
      <c r="Y465" s="586"/>
      <c r="Z465" s="849"/>
      <c r="AA465" s="846"/>
      <c r="AB465" s="102"/>
      <c r="AC465" s="272"/>
    </row>
    <row r="466" spans="1:29" ht="12" hidden="1" customHeight="1">
      <c r="A466" s="267"/>
      <c r="B466" s="69">
        <f>IF(F461=3,1,0)</f>
        <v>0</v>
      </c>
      <c r="C466" s="604" t="s">
        <v>1</v>
      </c>
      <c r="D466" s="593"/>
      <c r="E466" s="466"/>
      <c r="F466" s="440"/>
      <c r="G466" s="440"/>
      <c r="H466" s="469"/>
      <c r="I466" s="137"/>
      <c r="J466" s="265" t="s">
        <v>2</v>
      </c>
      <c r="K466" s="23">
        <f>IF(G461=2,1,0)</f>
        <v>0</v>
      </c>
      <c r="L466" s="11">
        <f>IF(P461=2,1,0)</f>
        <v>1</v>
      </c>
      <c r="M466" s="143"/>
      <c r="N466" s="263" t="s">
        <v>31</v>
      </c>
      <c r="O466" s="466"/>
      <c r="P466" s="652"/>
      <c r="Q466" s="652"/>
      <c r="R466" s="469"/>
      <c r="S466" s="137"/>
      <c r="T466" s="264" t="s">
        <v>20</v>
      </c>
      <c r="U466" s="23">
        <f>IF(Q461=2,1,0)</f>
        <v>1</v>
      </c>
      <c r="V466" s="9"/>
      <c r="W466" s="454"/>
      <c r="X466" s="542"/>
      <c r="Y466" s="586"/>
      <c r="Z466" s="849"/>
      <c r="AA466" s="846"/>
      <c r="AB466" s="102"/>
      <c r="AC466" s="272"/>
    </row>
    <row r="467" spans="1:29" ht="35.1" hidden="1" customHeight="1">
      <c r="A467" s="267"/>
      <c r="B467" s="69"/>
      <c r="C467" s="825"/>
      <c r="D467" s="484"/>
      <c r="E467" s="484"/>
      <c r="F467" s="440"/>
      <c r="G467" s="440"/>
      <c r="H467" s="823"/>
      <c r="I467" s="823"/>
      <c r="J467" s="824"/>
      <c r="K467" s="23"/>
      <c r="L467" s="11"/>
      <c r="M467" s="483"/>
      <c r="N467" s="484"/>
      <c r="O467" s="842"/>
      <c r="P467" s="650">
        <v>3</v>
      </c>
      <c r="Q467" s="650">
        <v>2</v>
      </c>
      <c r="R467" s="826"/>
      <c r="S467" s="823"/>
      <c r="T467" s="827"/>
      <c r="U467" s="23"/>
      <c r="V467" s="9"/>
      <c r="W467" s="13">
        <v>2</v>
      </c>
      <c r="X467" s="80"/>
      <c r="Y467" s="586"/>
      <c r="Z467" s="849"/>
      <c r="AA467" s="846"/>
      <c r="AB467" s="102"/>
      <c r="AC467" s="272"/>
    </row>
    <row r="468" spans="1:29" ht="20.25" hidden="1" customHeight="1">
      <c r="A468" s="267"/>
      <c r="B468" s="69"/>
      <c r="C468" s="47">
        <v>1</v>
      </c>
      <c r="D468" s="4" t="s">
        <v>49</v>
      </c>
      <c r="E468" s="464" t="s">
        <v>51</v>
      </c>
      <c r="F468" s="478"/>
      <c r="G468" s="479"/>
      <c r="H468" s="467" t="s">
        <v>51</v>
      </c>
      <c r="I468" s="1">
        <v>1</v>
      </c>
      <c r="J468" s="48"/>
      <c r="K468" s="23"/>
      <c r="L468" s="11"/>
      <c r="M468" s="257">
        <v>1</v>
      </c>
      <c r="N468" s="654" t="s">
        <v>11</v>
      </c>
      <c r="O468" s="464" t="s">
        <v>51</v>
      </c>
      <c r="P468" s="651"/>
      <c r="Q468" s="651"/>
      <c r="R468" s="467" t="s">
        <v>51</v>
      </c>
      <c r="S468" s="258">
        <v>1</v>
      </c>
      <c r="T468" s="471" t="s">
        <v>11</v>
      </c>
      <c r="U468" s="23"/>
      <c r="V468" s="9"/>
      <c r="W468" s="452">
        <v>3</v>
      </c>
      <c r="X468" s="771"/>
      <c r="Y468" s="586"/>
      <c r="Z468" s="849"/>
      <c r="AA468" s="846"/>
      <c r="AB468" s="102"/>
      <c r="AC468" s="272"/>
    </row>
    <row r="469" spans="1:29" ht="20.25" hidden="1" customHeight="1">
      <c r="A469" s="267"/>
      <c r="B469" s="69"/>
      <c r="C469" s="47">
        <v>2</v>
      </c>
      <c r="D469" s="4" t="s">
        <v>50</v>
      </c>
      <c r="E469" s="465"/>
      <c r="F469" s="478"/>
      <c r="G469" s="479"/>
      <c r="H469" s="468"/>
      <c r="I469" s="1">
        <v>2</v>
      </c>
      <c r="J469" s="48"/>
      <c r="K469" s="23"/>
      <c r="L469" s="11"/>
      <c r="M469" s="257">
        <v>2</v>
      </c>
      <c r="N469" s="654"/>
      <c r="O469" s="465"/>
      <c r="P469" s="651"/>
      <c r="Q469" s="651"/>
      <c r="R469" s="468"/>
      <c r="S469" s="258">
        <v>2</v>
      </c>
      <c r="T469" s="471"/>
      <c r="U469" s="23"/>
      <c r="V469" s="9"/>
      <c r="W469" s="453"/>
      <c r="X469" s="541"/>
      <c r="Y469" s="586"/>
      <c r="Z469" s="849"/>
      <c r="AA469" s="846"/>
      <c r="AB469" s="102"/>
      <c r="AC469" s="272"/>
    </row>
    <row r="470" spans="1:29" ht="20.25" hidden="1" customHeight="1">
      <c r="A470" s="267"/>
      <c r="B470" s="69"/>
      <c r="C470" s="47">
        <v>3</v>
      </c>
      <c r="D470" s="4"/>
      <c r="E470" s="465"/>
      <c r="F470" s="478"/>
      <c r="G470" s="479"/>
      <c r="H470" s="468"/>
      <c r="I470" s="1">
        <v>3</v>
      </c>
      <c r="J470" s="48"/>
      <c r="K470" s="23"/>
      <c r="L470" s="11"/>
      <c r="M470" s="458">
        <v>2</v>
      </c>
      <c r="N470" s="669" t="s">
        <v>12</v>
      </c>
      <c r="O470" s="465"/>
      <c r="P470" s="651"/>
      <c r="Q470" s="651"/>
      <c r="R470" s="468"/>
      <c r="S470" s="653">
        <v>2</v>
      </c>
      <c r="T470" s="461" t="s">
        <v>12</v>
      </c>
      <c r="U470" s="23"/>
      <c r="V470" s="9"/>
      <c r="W470" s="453"/>
      <c r="X470" s="541"/>
      <c r="Y470" s="586"/>
      <c r="Z470" s="849"/>
      <c r="AA470" s="846"/>
      <c r="AB470" s="102"/>
      <c r="AC470" s="272"/>
    </row>
    <row r="471" spans="1:29" ht="20.25" hidden="1" customHeight="1">
      <c r="A471" s="267"/>
      <c r="B471" s="69"/>
      <c r="C471" s="47">
        <v>4</v>
      </c>
      <c r="D471" s="4"/>
      <c r="E471" s="465"/>
      <c r="F471" s="478"/>
      <c r="G471" s="479"/>
      <c r="H471" s="468"/>
      <c r="I471" s="1">
        <v>4</v>
      </c>
      <c r="J471" s="48"/>
      <c r="K471" s="23"/>
      <c r="L471" s="11">
        <f>IF(P467=1,1,0)</f>
        <v>0</v>
      </c>
      <c r="M471" s="458">
        <v>4</v>
      </c>
      <c r="N471" s="669"/>
      <c r="O471" s="465"/>
      <c r="P471" s="651"/>
      <c r="Q471" s="651"/>
      <c r="R471" s="468"/>
      <c r="S471" s="653">
        <v>4</v>
      </c>
      <c r="T471" s="461"/>
      <c r="U471" s="23">
        <f>IF(Q467=2,1,0)</f>
        <v>1</v>
      </c>
      <c r="V471" s="9"/>
      <c r="W471" s="454"/>
      <c r="X471" s="542"/>
      <c r="Y471" s="586"/>
      <c r="Z471" s="849"/>
      <c r="AA471" s="846"/>
      <c r="AB471" s="102"/>
      <c r="AC471" s="272"/>
    </row>
    <row r="472" spans="1:29" ht="12" hidden="1" customHeight="1">
      <c r="A472" s="267"/>
      <c r="B472" s="69">
        <f>IF(F467=1,1,0)</f>
        <v>0</v>
      </c>
      <c r="C472" s="138"/>
      <c r="D472" s="252" t="s">
        <v>27</v>
      </c>
      <c r="E472" s="466"/>
      <c r="F472" s="478"/>
      <c r="G472" s="479"/>
      <c r="H472" s="469"/>
      <c r="I472" s="137"/>
      <c r="J472" s="265" t="s">
        <v>21</v>
      </c>
      <c r="K472" s="23">
        <f>IF(G467=3,1,0)</f>
        <v>0</v>
      </c>
      <c r="L472" s="11"/>
      <c r="M472" s="143"/>
      <c r="N472" s="263" t="s">
        <v>30</v>
      </c>
      <c r="O472" s="466"/>
      <c r="P472" s="652"/>
      <c r="Q472" s="652"/>
      <c r="R472" s="469"/>
      <c r="S472" s="137"/>
      <c r="T472" s="264" t="s">
        <v>53</v>
      </c>
      <c r="U472" s="23"/>
      <c r="V472" s="9"/>
      <c r="W472" s="517">
        <v>4</v>
      </c>
      <c r="X472" s="851"/>
      <c r="Y472" s="586"/>
      <c r="Z472" s="849"/>
      <c r="AA472" s="846"/>
      <c r="AB472" s="102"/>
      <c r="AC472" s="272"/>
    </row>
    <row r="473" spans="1:29" ht="35.1" hidden="1" customHeight="1">
      <c r="A473" s="267"/>
      <c r="B473" s="69"/>
      <c r="C473" s="825"/>
      <c r="D473" s="484"/>
      <c r="E473" s="484"/>
      <c r="F473" s="440"/>
      <c r="G473" s="440"/>
      <c r="H473" s="823"/>
      <c r="I473" s="823"/>
      <c r="J473" s="824"/>
      <c r="K473" s="23"/>
      <c r="L473" s="11"/>
      <c r="M473" s="483"/>
      <c r="N473" s="484"/>
      <c r="O473" s="842"/>
      <c r="P473" s="650">
        <v>1</v>
      </c>
      <c r="Q473" s="650">
        <v>2</v>
      </c>
      <c r="R473" s="826"/>
      <c r="S473" s="823"/>
      <c r="T473" s="827"/>
      <c r="U473" s="23"/>
      <c r="V473" s="9"/>
      <c r="W473" s="518"/>
      <c r="X473" s="852"/>
      <c r="Y473" s="586"/>
      <c r="Z473" s="849"/>
      <c r="AA473" s="846"/>
      <c r="AB473" s="102"/>
      <c r="AC473" s="272"/>
    </row>
    <row r="474" spans="1:29" ht="20.25" hidden="1" customHeight="1">
      <c r="A474" s="267"/>
      <c r="B474" s="69"/>
      <c r="C474" s="47">
        <v>1</v>
      </c>
      <c r="D474" s="4"/>
      <c r="E474" s="464" t="s">
        <v>51</v>
      </c>
      <c r="F474" s="478"/>
      <c r="G474" s="479"/>
      <c r="H474" s="467" t="s">
        <v>51</v>
      </c>
      <c r="I474" s="1">
        <v>1</v>
      </c>
      <c r="J474" s="48"/>
      <c r="K474" s="23"/>
      <c r="L474" s="11"/>
      <c r="M474" s="257">
        <v>1</v>
      </c>
      <c r="N474" s="654" t="s">
        <v>11</v>
      </c>
      <c r="O474" s="464" t="s">
        <v>51</v>
      </c>
      <c r="P474" s="651"/>
      <c r="Q474" s="651"/>
      <c r="R474" s="467" t="s">
        <v>51</v>
      </c>
      <c r="S474" s="258">
        <v>1</v>
      </c>
      <c r="T474" s="471" t="s">
        <v>11</v>
      </c>
      <c r="U474" s="23"/>
      <c r="V474" s="9"/>
      <c r="W474" s="452">
        <v>5</v>
      </c>
      <c r="X474" s="771"/>
      <c r="Y474" s="586"/>
      <c r="Z474" s="849"/>
      <c r="AA474" s="846"/>
      <c r="AB474" s="102"/>
      <c r="AC474" s="272"/>
    </row>
    <row r="475" spans="1:29" ht="20.25" hidden="1" customHeight="1">
      <c r="A475" s="267"/>
      <c r="B475" s="69"/>
      <c r="C475" s="47">
        <v>2</v>
      </c>
      <c r="D475" s="4"/>
      <c r="E475" s="465"/>
      <c r="F475" s="478"/>
      <c r="G475" s="479"/>
      <c r="H475" s="468"/>
      <c r="I475" s="1">
        <v>2</v>
      </c>
      <c r="J475" s="48"/>
      <c r="K475" s="23"/>
      <c r="L475" s="11"/>
      <c r="M475" s="257">
        <v>2</v>
      </c>
      <c r="N475" s="654"/>
      <c r="O475" s="465"/>
      <c r="P475" s="651"/>
      <c r="Q475" s="651"/>
      <c r="R475" s="468"/>
      <c r="S475" s="258">
        <v>2</v>
      </c>
      <c r="T475" s="471"/>
      <c r="U475" s="23"/>
      <c r="V475" s="9"/>
      <c r="W475" s="453"/>
      <c r="X475" s="541"/>
      <c r="Y475" s="586"/>
      <c r="Z475" s="849"/>
      <c r="AA475" s="846"/>
      <c r="AB475" s="102"/>
      <c r="AC475" s="272"/>
    </row>
    <row r="476" spans="1:29" ht="20.25" hidden="1" customHeight="1">
      <c r="A476" s="267"/>
      <c r="B476" s="69"/>
      <c r="C476" s="47">
        <v>3</v>
      </c>
      <c r="D476" s="4"/>
      <c r="E476" s="465"/>
      <c r="F476" s="478"/>
      <c r="G476" s="479"/>
      <c r="H476" s="468"/>
      <c r="I476" s="1">
        <v>3</v>
      </c>
      <c r="J476" s="48"/>
      <c r="K476" s="23"/>
      <c r="L476" s="11"/>
      <c r="M476" s="257">
        <v>2</v>
      </c>
      <c r="N476" s="669" t="s">
        <v>12</v>
      </c>
      <c r="O476" s="465"/>
      <c r="P476" s="651"/>
      <c r="Q476" s="651"/>
      <c r="R476" s="468"/>
      <c r="S476" s="258">
        <v>2</v>
      </c>
      <c r="T476" s="461" t="s">
        <v>12</v>
      </c>
      <c r="U476" s="23"/>
      <c r="V476" s="9"/>
      <c r="W476" s="454"/>
      <c r="X476" s="542"/>
      <c r="Y476" s="586"/>
      <c r="Z476" s="849"/>
      <c r="AA476" s="846"/>
      <c r="AB476" s="102"/>
      <c r="AC476" s="272"/>
    </row>
    <row r="477" spans="1:29" ht="20.25" hidden="1" customHeight="1">
      <c r="A477" s="267"/>
      <c r="B477" s="69"/>
      <c r="C477" s="47">
        <v>4</v>
      </c>
      <c r="D477" s="4"/>
      <c r="E477" s="465"/>
      <c r="F477" s="478"/>
      <c r="G477" s="479"/>
      <c r="H477" s="468"/>
      <c r="I477" s="1">
        <v>4</v>
      </c>
      <c r="J477" s="48"/>
      <c r="K477" s="23"/>
      <c r="L477" s="11"/>
      <c r="M477" s="257">
        <v>4</v>
      </c>
      <c r="N477" s="669"/>
      <c r="O477" s="465"/>
      <c r="P477" s="651"/>
      <c r="Q477" s="651"/>
      <c r="R477" s="468"/>
      <c r="S477" s="258">
        <v>4</v>
      </c>
      <c r="T477" s="461"/>
      <c r="U477" s="23"/>
      <c r="V477" s="9"/>
      <c r="W477" s="452">
        <v>6</v>
      </c>
      <c r="X477" s="771"/>
      <c r="Y477" s="586"/>
      <c r="Z477" s="849"/>
      <c r="AA477" s="846"/>
      <c r="AB477" s="102"/>
      <c r="AC477" s="272"/>
    </row>
    <row r="478" spans="1:29" ht="12" hidden="1" customHeight="1">
      <c r="A478" s="267"/>
      <c r="B478" s="69">
        <f>IF(F473=2,1,0)</f>
        <v>0</v>
      </c>
      <c r="C478" s="138"/>
      <c r="D478" s="252" t="s">
        <v>16</v>
      </c>
      <c r="E478" s="466"/>
      <c r="F478" s="478"/>
      <c r="G478" s="479"/>
      <c r="H478" s="469"/>
      <c r="I478" s="137"/>
      <c r="J478" s="265" t="s">
        <v>17</v>
      </c>
      <c r="K478" s="24">
        <f>IF(G473=4,1,0)</f>
        <v>0</v>
      </c>
      <c r="L478" s="11">
        <f>IF(P473=1,1,0)</f>
        <v>1</v>
      </c>
      <c r="M478" s="143"/>
      <c r="N478" s="263" t="s">
        <v>29</v>
      </c>
      <c r="O478" s="466"/>
      <c r="P478" s="652"/>
      <c r="Q478" s="652"/>
      <c r="R478" s="469"/>
      <c r="S478" s="137"/>
      <c r="T478" s="264" t="s">
        <v>52</v>
      </c>
      <c r="U478" s="23">
        <f>IF(Q473=1,1,0)</f>
        <v>0</v>
      </c>
      <c r="V478" s="9"/>
      <c r="W478" s="453"/>
      <c r="X478" s="541"/>
      <c r="Y478" s="586"/>
      <c r="Z478" s="849"/>
      <c r="AA478" s="846"/>
      <c r="AB478" s="102"/>
      <c r="AC478" s="272"/>
    </row>
    <row r="479" spans="1:29" ht="35.1" hidden="1" customHeight="1">
      <c r="A479" s="267"/>
      <c r="B479" s="69"/>
      <c r="C479" s="825"/>
      <c r="D479" s="484"/>
      <c r="E479" s="484"/>
      <c r="F479" s="440"/>
      <c r="G479" s="440"/>
      <c r="H479" s="823"/>
      <c r="I479" s="823"/>
      <c r="J479" s="824"/>
      <c r="K479" s="23"/>
      <c r="L479" s="11"/>
      <c r="M479" s="483"/>
      <c r="N479" s="484"/>
      <c r="O479" s="842"/>
      <c r="P479" s="650">
        <v>1</v>
      </c>
      <c r="Q479" s="650">
        <v>1</v>
      </c>
      <c r="R479" s="826"/>
      <c r="S479" s="823"/>
      <c r="T479" s="827"/>
      <c r="U479" s="23"/>
      <c r="V479" s="9"/>
      <c r="W479" s="454"/>
      <c r="X479" s="541"/>
      <c r="Y479" s="586"/>
      <c r="Z479" s="849"/>
      <c r="AA479" s="846"/>
      <c r="AB479" s="102"/>
      <c r="AC479" s="272"/>
    </row>
    <row r="480" spans="1:29" ht="20.25" hidden="1" customHeight="1">
      <c r="A480" s="267"/>
      <c r="B480" s="69"/>
      <c r="C480" s="47">
        <v>1</v>
      </c>
      <c r="D480" s="4"/>
      <c r="E480" s="527" t="s">
        <v>51</v>
      </c>
      <c r="F480" s="478"/>
      <c r="G480" s="479"/>
      <c r="H480" s="467" t="s">
        <v>51</v>
      </c>
      <c r="I480" s="1">
        <v>1</v>
      </c>
      <c r="J480" s="48"/>
      <c r="K480" s="23"/>
      <c r="L480" s="11"/>
      <c r="M480" s="257">
        <v>1</v>
      </c>
      <c r="N480" s="654" t="s">
        <v>11</v>
      </c>
      <c r="O480" s="464" t="s">
        <v>51</v>
      </c>
      <c r="P480" s="651"/>
      <c r="Q480" s="651"/>
      <c r="R480" s="467" t="s">
        <v>51</v>
      </c>
      <c r="S480" s="258">
        <v>1</v>
      </c>
      <c r="T480" s="471" t="s">
        <v>11</v>
      </c>
      <c r="U480" s="23"/>
      <c r="V480" s="9"/>
      <c r="W480" s="637">
        <v>7</v>
      </c>
      <c r="X480" s="857"/>
      <c r="Y480" s="586"/>
      <c r="Z480" s="849"/>
      <c r="AA480" s="846"/>
      <c r="AB480" s="102"/>
      <c r="AC480" s="272"/>
    </row>
    <row r="481" spans="1:29" ht="20.25" hidden="1" customHeight="1">
      <c r="A481" s="267"/>
      <c r="B481" s="69"/>
      <c r="C481" s="47">
        <v>2</v>
      </c>
      <c r="D481" s="4"/>
      <c r="E481" s="528"/>
      <c r="F481" s="478"/>
      <c r="G481" s="479"/>
      <c r="H481" s="468"/>
      <c r="I481" s="1">
        <v>2</v>
      </c>
      <c r="J481" s="48"/>
      <c r="K481" s="23"/>
      <c r="L481" s="11"/>
      <c r="M481" s="257">
        <v>2</v>
      </c>
      <c r="N481" s="654"/>
      <c r="O481" s="465"/>
      <c r="P481" s="651"/>
      <c r="Q481" s="651"/>
      <c r="R481" s="468"/>
      <c r="S481" s="258">
        <v>2</v>
      </c>
      <c r="T481" s="471"/>
      <c r="U481" s="23"/>
      <c r="V481" s="9"/>
      <c r="W481" s="535"/>
      <c r="X481" s="853"/>
      <c r="Y481" s="586"/>
      <c r="Z481" s="849"/>
      <c r="AA481" s="846"/>
      <c r="AB481" s="102"/>
      <c r="AC481" s="272"/>
    </row>
    <row r="482" spans="1:29" ht="20.25" hidden="1" customHeight="1">
      <c r="A482" s="267"/>
      <c r="B482" s="69"/>
      <c r="C482" s="47">
        <v>3</v>
      </c>
      <c r="D482" s="4"/>
      <c r="E482" s="528"/>
      <c r="F482" s="478"/>
      <c r="G482" s="479"/>
      <c r="H482" s="468"/>
      <c r="I482" s="1">
        <v>3</v>
      </c>
      <c r="J482" s="48"/>
      <c r="K482" s="23"/>
      <c r="L482" s="11"/>
      <c r="M482" s="257">
        <v>2</v>
      </c>
      <c r="N482" s="669" t="s">
        <v>12</v>
      </c>
      <c r="O482" s="465"/>
      <c r="P482" s="651"/>
      <c r="Q482" s="651"/>
      <c r="R482" s="468"/>
      <c r="S482" s="258">
        <v>2</v>
      </c>
      <c r="T482" s="461" t="s">
        <v>12</v>
      </c>
      <c r="U482" s="23"/>
      <c r="V482" s="9"/>
      <c r="W482" s="535"/>
      <c r="X482" s="853"/>
      <c r="Y482" s="586"/>
      <c r="Z482" s="849"/>
      <c r="AA482" s="846"/>
      <c r="AB482" s="102"/>
      <c r="AC482" s="272"/>
    </row>
    <row r="483" spans="1:29" ht="20.25" hidden="1" customHeight="1">
      <c r="A483" s="267"/>
      <c r="B483" s="69"/>
      <c r="C483" s="47">
        <v>4</v>
      </c>
      <c r="D483" s="4"/>
      <c r="E483" s="528"/>
      <c r="F483" s="478"/>
      <c r="G483" s="479"/>
      <c r="H483" s="468"/>
      <c r="I483" s="1">
        <v>4</v>
      </c>
      <c r="J483" s="48"/>
      <c r="K483" s="23"/>
      <c r="L483" s="11"/>
      <c r="M483" s="257">
        <v>4</v>
      </c>
      <c r="N483" s="669"/>
      <c r="O483" s="465"/>
      <c r="P483" s="651"/>
      <c r="Q483" s="651"/>
      <c r="R483" s="468"/>
      <c r="S483" s="258">
        <v>4</v>
      </c>
      <c r="T483" s="461"/>
      <c r="U483" s="23"/>
      <c r="V483" s="9"/>
      <c r="W483" s="536"/>
      <c r="X483" s="854"/>
      <c r="Y483" s="586"/>
      <c r="Z483" s="849"/>
      <c r="AA483" s="846"/>
      <c r="AB483" s="102"/>
      <c r="AC483" s="272"/>
    </row>
    <row r="484" spans="1:29" ht="12" hidden="1" customHeight="1">
      <c r="A484" s="267"/>
      <c r="B484" s="69">
        <f>IF(F479=3,1,0)</f>
        <v>0</v>
      </c>
      <c r="C484" s="138"/>
      <c r="D484" s="252" t="s">
        <v>18</v>
      </c>
      <c r="E484" s="529"/>
      <c r="F484" s="478"/>
      <c r="G484" s="479"/>
      <c r="H484" s="469"/>
      <c r="I484" s="137"/>
      <c r="J484" s="265" t="s">
        <v>28</v>
      </c>
      <c r="K484" s="24">
        <f>IF(G479=1,1,0)</f>
        <v>0</v>
      </c>
      <c r="L484" s="11">
        <f>IF(P479=2,1,0)</f>
        <v>0</v>
      </c>
      <c r="M484" s="143"/>
      <c r="N484" s="263" t="s">
        <v>18</v>
      </c>
      <c r="O484" s="466"/>
      <c r="P484" s="652"/>
      <c r="Q484" s="652"/>
      <c r="R484" s="469"/>
      <c r="S484" s="137"/>
      <c r="T484" s="264" t="s">
        <v>19</v>
      </c>
      <c r="U484" s="23">
        <f>IF(Q479=1,1,0)</f>
        <v>1</v>
      </c>
      <c r="V484" s="9"/>
      <c r="W484" s="453">
        <v>8</v>
      </c>
      <c r="X484" s="541"/>
      <c r="Y484" s="586"/>
      <c r="Z484" s="849"/>
      <c r="AA484" s="846"/>
      <c r="AB484" s="102"/>
      <c r="AC484" s="272"/>
    </row>
    <row r="485" spans="1:29" ht="35.1" hidden="1" customHeight="1">
      <c r="A485" s="267"/>
      <c r="B485" s="69"/>
      <c r="C485" s="825"/>
      <c r="D485" s="484"/>
      <c r="E485" s="484"/>
      <c r="F485" s="440">
        <v>3</v>
      </c>
      <c r="G485" s="440"/>
      <c r="H485" s="823"/>
      <c r="I485" s="823"/>
      <c r="J485" s="824"/>
      <c r="K485" s="23"/>
      <c r="L485" s="11"/>
      <c r="M485" s="483"/>
      <c r="N485" s="484"/>
      <c r="O485" s="842"/>
      <c r="P485" s="650">
        <v>3</v>
      </c>
      <c r="Q485" s="650">
        <v>1</v>
      </c>
      <c r="R485" s="826"/>
      <c r="S485" s="823"/>
      <c r="T485" s="827"/>
      <c r="U485" s="23"/>
      <c r="V485" s="9"/>
      <c r="W485" s="454"/>
      <c r="X485" s="542"/>
      <c r="Y485" s="586"/>
      <c r="Z485" s="849"/>
      <c r="AA485" s="846"/>
      <c r="AB485" s="102"/>
      <c r="AC485" s="272"/>
    </row>
    <row r="486" spans="1:29" ht="20.25" hidden="1" customHeight="1">
      <c r="A486" s="267"/>
      <c r="B486" s="69"/>
      <c r="C486" s="47">
        <v>1</v>
      </c>
      <c r="D486" s="4"/>
      <c r="E486" s="464" t="s">
        <v>51</v>
      </c>
      <c r="F486" s="478"/>
      <c r="G486" s="479"/>
      <c r="H486" s="467" t="s">
        <v>51</v>
      </c>
      <c r="I486" s="1">
        <v>1</v>
      </c>
      <c r="J486" s="48"/>
      <c r="K486" s="23"/>
      <c r="L486" s="11"/>
      <c r="M486" s="257">
        <v>1</v>
      </c>
      <c r="N486" s="654" t="s">
        <v>11</v>
      </c>
      <c r="O486" s="464" t="s">
        <v>51</v>
      </c>
      <c r="P486" s="651"/>
      <c r="Q486" s="651"/>
      <c r="R486" s="467" t="s">
        <v>51</v>
      </c>
      <c r="S486" s="258">
        <v>1</v>
      </c>
      <c r="T486" s="471" t="s">
        <v>11</v>
      </c>
      <c r="U486" s="23"/>
      <c r="V486" s="9"/>
      <c r="W486" s="535">
        <v>9</v>
      </c>
      <c r="X486" s="853"/>
      <c r="Y486" s="586"/>
      <c r="Z486" s="849"/>
      <c r="AA486" s="846"/>
      <c r="AB486" s="102"/>
      <c r="AC486" s="272"/>
    </row>
    <row r="487" spans="1:29" ht="20.25" hidden="1" customHeight="1">
      <c r="A487" s="267"/>
      <c r="B487" s="69"/>
      <c r="C487" s="47">
        <v>2</v>
      </c>
      <c r="D487" s="4"/>
      <c r="E487" s="465"/>
      <c r="F487" s="478"/>
      <c r="G487" s="479"/>
      <c r="H487" s="468"/>
      <c r="I487" s="1">
        <v>2</v>
      </c>
      <c r="J487" s="48"/>
      <c r="K487" s="23"/>
      <c r="L487" s="11"/>
      <c r="M487" s="257">
        <v>2</v>
      </c>
      <c r="N487" s="654"/>
      <c r="O487" s="465"/>
      <c r="P487" s="651"/>
      <c r="Q487" s="651"/>
      <c r="R487" s="468"/>
      <c r="S487" s="258">
        <v>2</v>
      </c>
      <c r="T487" s="471"/>
      <c r="U487" s="23"/>
      <c r="V487" s="9"/>
      <c r="W487" s="535"/>
      <c r="X487" s="853"/>
      <c r="Y487" s="586"/>
      <c r="Z487" s="849"/>
      <c r="AA487" s="846"/>
      <c r="AB487" s="102"/>
      <c r="AC487" s="272"/>
    </row>
    <row r="488" spans="1:29" ht="20.25" hidden="1" customHeight="1">
      <c r="A488" s="267"/>
      <c r="B488" s="69"/>
      <c r="C488" s="47">
        <v>3</v>
      </c>
      <c r="D488" s="4"/>
      <c r="E488" s="465"/>
      <c r="F488" s="478"/>
      <c r="G488" s="479"/>
      <c r="H488" s="468"/>
      <c r="I488" s="1">
        <v>3</v>
      </c>
      <c r="J488" s="48"/>
      <c r="K488" s="23"/>
      <c r="L488" s="11"/>
      <c r="M488" s="257">
        <v>2</v>
      </c>
      <c r="N488" s="669" t="s">
        <v>12</v>
      </c>
      <c r="O488" s="465"/>
      <c r="P488" s="651"/>
      <c r="Q488" s="651"/>
      <c r="R488" s="468"/>
      <c r="S488" s="258">
        <v>2</v>
      </c>
      <c r="T488" s="461" t="s">
        <v>12</v>
      </c>
      <c r="U488" s="23"/>
      <c r="V488" s="9"/>
      <c r="W488" s="536"/>
      <c r="X488" s="854"/>
      <c r="Y488" s="586"/>
      <c r="Z488" s="849"/>
      <c r="AA488" s="846"/>
      <c r="AB488" s="102"/>
      <c r="AC488" s="272"/>
    </row>
    <row r="489" spans="1:29" ht="20.25" hidden="1" customHeight="1">
      <c r="A489" s="267"/>
      <c r="B489" s="69">
        <f>IF(F485=2,1,0)</f>
        <v>0</v>
      </c>
      <c r="C489" s="47">
        <v>4</v>
      </c>
      <c r="D489" s="4"/>
      <c r="E489" s="465"/>
      <c r="F489" s="478"/>
      <c r="G489" s="479"/>
      <c r="H489" s="468"/>
      <c r="I489" s="1">
        <v>4</v>
      </c>
      <c r="J489" s="48"/>
      <c r="K489" s="24">
        <f>IF(G485=4,1,0)</f>
        <v>0</v>
      </c>
      <c r="L489" s="11">
        <f>IF(P485=1,1,0)</f>
        <v>0</v>
      </c>
      <c r="M489" s="257">
        <v>4</v>
      </c>
      <c r="N489" s="669"/>
      <c r="O489" s="465"/>
      <c r="P489" s="651"/>
      <c r="Q489" s="651"/>
      <c r="R489" s="468"/>
      <c r="S489" s="258">
        <v>4</v>
      </c>
      <c r="T489" s="705"/>
      <c r="U489" s="23">
        <f>IF(Q485=2,1,0)</f>
        <v>0</v>
      </c>
      <c r="V489" s="9"/>
      <c r="W489" s="452">
        <v>10</v>
      </c>
      <c r="X489" s="771"/>
      <c r="Y489" s="586"/>
      <c r="Z489" s="849"/>
      <c r="AA489" s="846"/>
      <c r="AB489" s="102"/>
      <c r="AC489" s="272"/>
    </row>
    <row r="490" spans="1:29" ht="12" hidden="1" customHeight="1">
      <c r="A490" s="267"/>
      <c r="B490" s="69"/>
      <c r="C490" s="139"/>
      <c r="D490" s="26"/>
      <c r="E490" s="466"/>
      <c r="F490" s="478"/>
      <c r="G490" s="479"/>
      <c r="H490" s="469"/>
      <c r="I490" s="140"/>
      <c r="J490" s="49"/>
      <c r="K490" s="22"/>
      <c r="L490" s="21"/>
      <c r="M490" s="27"/>
      <c r="N490" s="28"/>
      <c r="O490" s="466"/>
      <c r="P490" s="652"/>
      <c r="Q490" s="652"/>
      <c r="R490" s="469"/>
      <c r="S490" s="144"/>
      <c r="T490" s="29"/>
      <c r="U490" s="23"/>
      <c r="V490" s="9"/>
      <c r="W490" s="453"/>
      <c r="X490" s="541"/>
      <c r="Y490" s="586"/>
      <c r="Z490" s="849"/>
      <c r="AA490" s="846"/>
      <c r="AB490" s="102"/>
      <c r="AC490" s="272"/>
    </row>
    <row r="491" spans="1:29" ht="35.1" hidden="1" customHeight="1" thickBot="1">
      <c r="A491" s="267"/>
      <c r="B491" s="71"/>
      <c r="C491" s="50"/>
      <c r="D491" s="572" t="s">
        <v>55</v>
      </c>
      <c r="E491" s="572"/>
      <c r="F491" s="572"/>
      <c r="G491" s="572"/>
      <c r="H491" s="572"/>
      <c r="I491" s="572"/>
      <c r="J491" s="643"/>
      <c r="K491" s="22"/>
      <c r="L491" s="9"/>
      <c r="M491" s="169"/>
      <c r="N491" s="644" t="s">
        <v>55</v>
      </c>
      <c r="O491" s="644"/>
      <c r="P491" s="644"/>
      <c r="Q491" s="644"/>
      <c r="R491" s="644"/>
      <c r="S491" s="644"/>
      <c r="T491" s="645"/>
      <c r="U491" s="22"/>
      <c r="V491" s="84"/>
      <c r="W491" s="855"/>
      <c r="X491" s="856"/>
      <c r="Y491" s="587"/>
      <c r="Z491" s="850"/>
      <c r="AA491" s="848"/>
      <c r="AB491" s="102"/>
      <c r="AC491" s="272"/>
    </row>
    <row r="492" spans="1:29" ht="28.5" hidden="1" thickBot="1">
      <c r="A492" s="267"/>
      <c r="B492" s="72"/>
      <c r="C492" s="73"/>
      <c r="D492" s="790"/>
      <c r="E492" s="790"/>
      <c r="F492" s="791"/>
      <c r="G492" s="791"/>
      <c r="H492" s="77"/>
      <c r="I492" s="73"/>
      <c r="J492" s="73"/>
      <c r="K492" s="74"/>
      <c r="L492" s="75"/>
      <c r="M492" s="76"/>
      <c r="N492" s="790"/>
      <c r="O492" s="790"/>
      <c r="P492" s="791"/>
      <c r="Q492" s="791"/>
      <c r="R492" s="77"/>
      <c r="S492" s="77"/>
      <c r="T492" s="77"/>
      <c r="U492" s="78"/>
      <c r="V492" s="73"/>
      <c r="W492" s="73"/>
      <c r="X492" s="73"/>
      <c r="Y492" s="73"/>
      <c r="Z492" s="73"/>
      <c r="AA492" s="73"/>
      <c r="AB492" s="103"/>
      <c r="AC492" s="272"/>
    </row>
    <row r="493" spans="1:29" hidden="1">
      <c r="A493" s="267"/>
      <c r="B493" s="38"/>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C493" s="272"/>
    </row>
    <row r="494" spans="1:29" hidden="1">
      <c r="A494" s="267"/>
      <c r="B494" s="38"/>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C494" s="272"/>
    </row>
    <row r="495" spans="1:29" ht="15" hidden="1" thickBot="1">
      <c r="A495" s="267"/>
      <c r="B495" s="38"/>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C495" s="272"/>
    </row>
    <row r="496" spans="1:29" ht="23.25" hidden="1" customHeight="1">
      <c r="A496" s="267"/>
      <c r="B496" s="114"/>
      <c r="C496" s="864" t="s">
        <v>40</v>
      </c>
      <c r="D496" s="864"/>
      <c r="E496" s="864"/>
      <c r="F496" s="864"/>
      <c r="G496" s="864"/>
      <c r="H496" s="778">
        <v>14</v>
      </c>
      <c r="I496" s="778"/>
      <c r="J496" s="778"/>
      <c r="K496" s="117"/>
      <c r="L496" s="866" t="s">
        <v>40</v>
      </c>
      <c r="M496" s="864"/>
      <c r="N496" s="864"/>
      <c r="O496" s="864"/>
      <c r="P496" s="864"/>
      <c r="Q496" s="864"/>
      <c r="R496" s="864"/>
      <c r="S496" s="778">
        <v>14</v>
      </c>
      <c r="T496" s="778"/>
      <c r="U496" s="56"/>
      <c r="V496" s="869" t="s">
        <v>40</v>
      </c>
      <c r="W496" s="870"/>
      <c r="X496" s="870"/>
      <c r="Y496" s="56"/>
      <c r="Z496" s="56"/>
      <c r="AA496" s="788">
        <v>14</v>
      </c>
      <c r="AB496" s="122"/>
      <c r="AC496" s="272"/>
    </row>
    <row r="497" spans="1:29" ht="15" hidden="1" customHeight="1" thickBot="1">
      <c r="A497" s="267"/>
      <c r="B497" s="115"/>
      <c r="C497" s="865"/>
      <c r="D497" s="865"/>
      <c r="E497" s="865"/>
      <c r="F497" s="865"/>
      <c r="G497" s="865"/>
      <c r="H497" s="832"/>
      <c r="I497" s="832"/>
      <c r="J497" s="832"/>
      <c r="K497" s="118"/>
      <c r="L497" s="867"/>
      <c r="M497" s="868"/>
      <c r="N497" s="868"/>
      <c r="O497" s="868"/>
      <c r="P497" s="868"/>
      <c r="Q497" s="868"/>
      <c r="R497" s="868"/>
      <c r="S497" s="688"/>
      <c r="T497" s="688"/>
      <c r="U497" s="57"/>
      <c r="V497" s="871"/>
      <c r="W497" s="872"/>
      <c r="X497" s="872"/>
      <c r="Y497" s="57"/>
      <c r="Z497" s="57"/>
      <c r="AA497" s="789"/>
      <c r="AB497" s="123"/>
      <c r="AC497" s="272"/>
    </row>
    <row r="498" spans="1:29" ht="12" hidden="1" customHeight="1">
      <c r="A498" s="267"/>
      <c r="B498" s="33"/>
      <c r="C498" s="550" t="s">
        <v>0</v>
      </c>
      <c r="D498" s="551"/>
      <c r="E498" s="46"/>
      <c r="F498" s="46"/>
      <c r="G498" s="46"/>
      <c r="H498" s="46"/>
      <c r="I498" s="46"/>
      <c r="J498" s="142" t="s">
        <v>26</v>
      </c>
      <c r="K498" s="110"/>
      <c r="L498" s="109"/>
      <c r="M498" s="552" t="s">
        <v>32</v>
      </c>
      <c r="N498" s="553"/>
      <c r="O498" s="553"/>
      <c r="P498" s="172"/>
      <c r="Q498" s="172"/>
      <c r="R498" s="553" t="s">
        <v>33</v>
      </c>
      <c r="S498" s="553"/>
      <c r="T498" s="554"/>
      <c r="U498" s="35"/>
      <c r="V498" s="42"/>
      <c r="W498" s="689" t="s">
        <v>5</v>
      </c>
      <c r="X498" s="690"/>
      <c r="Y498" s="88"/>
      <c r="Z498" s="727" t="s">
        <v>43</v>
      </c>
      <c r="AA498" s="728"/>
      <c r="AB498" s="124"/>
      <c r="AC498" s="272"/>
    </row>
    <row r="499" spans="1:29" ht="35.1" hidden="1" customHeight="1">
      <c r="A499" s="267"/>
      <c r="B499" s="33"/>
      <c r="C499" s="825" t="s">
        <v>54</v>
      </c>
      <c r="D499" s="484"/>
      <c r="E499" s="484"/>
      <c r="F499" s="440"/>
      <c r="G499" s="440"/>
      <c r="H499" s="826"/>
      <c r="I499" s="823"/>
      <c r="J499" s="824"/>
      <c r="K499" s="111"/>
      <c r="L499" s="10"/>
      <c r="M499" s="797" t="s">
        <v>54</v>
      </c>
      <c r="N499" s="798"/>
      <c r="O499" s="798"/>
      <c r="P499" s="440">
        <v>1</v>
      </c>
      <c r="Q499" s="440"/>
      <c r="R499" s="614"/>
      <c r="S499" s="614"/>
      <c r="T499" s="615"/>
      <c r="U499" s="36"/>
      <c r="V499" s="19"/>
      <c r="W499" s="691"/>
      <c r="X499" s="692"/>
      <c r="Y499" s="89"/>
      <c r="Z499" s="729"/>
      <c r="AA499" s="730"/>
      <c r="AB499" s="124"/>
      <c r="AC499" s="272"/>
    </row>
    <row r="500" spans="1:29" ht="15" hidden="1" customHeight="1">
      <c r="A500" s="267"/>
      <c r="B500" s="33"/>
      <c r="C500" s="47">
        <v>1</v>
      </c>
      <c r="D500" s="141" t="s">
        <v>50</v>
      </c>
      <c r="E500" s="464" t="s">
        <v>51</v>
      </c>
      <c r="F500" s="440"/>
      <c r="G500" s="440"/>
      <c r="H500" s="467" t="s">
        <v>51</v>
      </c>
      <c r="I500" s="1">
        <v>1</v>
      </c>
      <c r="J500" s="48"/>
      <c r="K500" s="111"/>
      <c r="L500" s="10"/>
      <c r="M500" s="610">
        <v>1</v>
      </c>
      <c r="N500" s="618" t="s">
        <v>11</v>
      </c>
      <c r="O500" s="619" t="s">
        <v>51</v>
      </c>
      <c r="P500" s="478"/>
      <c r="Q500" s="440"/>
      <c r="R500" s="527" t="s">
        <v>51</v>
      </c>
      <c r="S500" s="612">
        <v>1</v>
      </c>
      <c r="T500" s="609" t="s">
        <v>11</v>
      </c>
      <c r="U500" s="36"/>
      <c r="V500" s="19"/>
      <c r="W500" s="691"/>
      <c r="X500" s="692"/>
      <c r="Y500" s="89"/>
      <c r="Z500" s="729"/>
      <c r="AA500" s="730"/>
      <c r="AB500" s="124"/>
      <c r="AC500" s="272"/>
    </row>
    <row r="501" spans="1:29" ht="15" hidden="1" customHeight="1">
      <c r="A501" s="267"/>
      <c r="B501" s="33"/>
      <c r="C501" s="47">
        <v>2</v>
      </c>
      <c r="D501" s="141" t="s">
        <v>49</v>
      </c>
      <c r="E501" s="465"/>
      <c r="F501" s="440"/>
      <c r="G501" s="440"/>
      <c r="H501" s="468"/>
      <c r="I501" s="1">
        <v>2</v>
      </c>
      <c r="J501" s="48"/>
      <c r="K501" s="112"/>
      <c r="L501" s="31"/>
      <c r="M501" s="610"/>
      <c r="N501" s="618"/>
      <c r="O501" s="620"/>
      <c r="P501" s="478"/>
      <c r="Q501" s="440"/>
      <c r="R501" s="528"/>
      <c r="S501" s="612"/>
      <c r="T501" s="609"/>
      <c r="U501" s="36"/>
      <c r="V501" s="19"/>
      <c r="W501" s="693"/>
      <c r="X501" s="694"/>
      <c r="Y501" s="90"/>
      <c r="Z501" s="731"/>
      <c r="AA501" s="732"/>
      <c r="AB501" s="124"/>
      <c r="AC501" s="272"/>
    </row>
    <row r="502" spans="1:29" ht="20.25" hidden="1" customHeight="1">
      <c r="A502" s="267"/>
      <c r="B502" s="33"/>
      <c r="C502" s="47">
        <v>3</v>
      </c>
      <c r="D502" s="141" t="s">
        <v>49</v>
      </c>
      <c r="E502" s="465"/>
      <c r="F502" s="440"/>
      <c r="G502" s="440"/>
      <c r="H502" s="468"/>
      <c r="I502" s="1">
        <v>3</v>
      </c>
      <c r="J502" s="48"/>
      <c r="K502" s="112"/>
      <c r="L502" s="31"/>
      <c r="M502" s="610">
        <v>2</v>
      </c>
      <c r="N502" s="611" t="s">
        <v>12</v>
      </c>
      <c r="O502" s="620"/>
      <c r="P502" s="478"/>
      <c r="Q502" s="440"/>
      <c r="R502" s="528"/>
      <c r="S502" s="612">
        <v>3</v>
      </c>
      <c r="T502" s="613" t="s">
        <v>12</v>
      </c>
      <c r="U502" s="36"/>
      <c r="V502" s="19"/>
      <c r="W502" s="452">
        <v>11</v>
      </c>
      <c r="X502" s="706"/>
      <c r="Y502" s="715">
        <v>141</v>
      </c>
      <c r="Z502" s="843">
        <f>VLOOKUP(Y502,Y748:AA757,3,TRUE)</f>
        <v>2</v>
      </c>
      <c r="AA502" s="844"/>
      <c r="AB502" s="125"/>
      <c r="AC502" s="272"/>
    </row>
    <row r="503" spans="1:29" ht="20.25" hidden="1" customHeight="1">
      <c r="A503" s="267"/>
      <c r="B503" s="33"/>
      <c r="C503" s="47">
        <v>4</v>
      </c>
      <c r="D503" s="141" t="s">
        <v>49</v>
      </c>
      <c r="E503" s="465"/>
      <c r="F503" s="440"/>
      <c r="G503" s="440"/>
      <c r="H503" s="468"/>
      <c r="I503" s="1">
        <v>4</v>
      </c>
      <c r="J503" s="48"/>
      <c r="K503" s="112"/>
      <c r="L503" s="31"/>
      <c r="M503" s="610"/>
      <c r="N503" s="611"/>
      <c r="O503" s="620"/>
      <c r="P503" s="478"/>
      <c r="Q503" s="440"/>
      <c r="R503" s="528"/>
      <c r="S503" s="612"/>
      <c r="T503" s="613"/>
      <c r="U503" s="36"/>
      <c r="V503" s="19"/>
      <c r="W503" s="453"/>
      <c r="X503" s="707"/>
      <c r="Y503" s="716"/>
      <c r="Z503" s="845"/>
      <c r="AA503" s="846"/>
      <c r="AB503" s="125"/>
      <c r="AC503" s="272"/>
    </row>
    <row r="504" spans="1:29" ht="12" hidden="1" customHeight="1">
      <c r="A504" s="267"/>
      <c r="B504" s="33">
        <f>IF(F499=3,1,0)</f>
        <v>0</v>
      </c>
      <c r="C504" s="604" t="s">
        <v>1</v>
      </c>
      <c r="D504" s="593"/>
      <c r="E504" s="466"/>
      <c r="F504" s="440"/>
      <c r="G504" s="440"/>
      <c r="H504" s="469"/>
      <c r="I504" s="137"/>
      <c r="J504" s="265" t="s">
        <v>2</v>
      </c>
      <c r="K504" s="112">
        <f>IF(G499=2,1,0)</f>
        <v>0</v>
      </c>
      <c r="L504" s="31">
        <f>IF(P499=2,1,0)</f>
        <v>0</v>
      </c>
      <c r="M504" s="170"/>
      <c r="N504" s="263" t="s">
        <v>31</v>
      </c>
      <c r="O504" s="621"/>
      <c r="P504" s="478"/>
      <c r="Q504" s="440"/>
      <c r="R504" s="529"/>
      <c r="S504" s="176"/>
      <c r="T504" s="264" t="s">
        <v>20</v>
      </c>
      <c r="U504" s="36">
        <f>IF(Q499=2,1,0)</f>
        <v>0</v>
      </c>
      <c r="V504" s="19"/>
      <c r="W504" s="454"/>
      <c r="X504" s="708"/>
      <c r="Y504" s="716"/>
      <c r="Z504" s="845"/>
      <c r="AA504" s="846"/>
      <c r="AB504" s="125"/>
      <c r="AC504" s="272"/>
    </row>
    <row r="505" spans="1:29" ht="35.1" hidden="1" customHeight="1">
      <c r="A505" s="267"/>
      <c r="B505" s="33"/>
      <c r="C505" s="825"/>
      <c r="D505" s="484"/>
      <c r="E505" s="484"/>
      <c r="F505" s="440"/>
      <c r="G505" s="440"/>
      <c r="H505" s="823"/>
      <c r="I505" s="823"/>
      <c r="J505" s="824"/>
      <c r="K505" s="112"/>
      <c r="L505" s="31"/>
      <c r="M505" s="797"/>
      <c r="N505" s="798"/>
      <c r="O505" s="798"/>
      <c r="P505" s="440"/>
      <c r="Q505" s="440"/>
      <c r="R505" s="614"/>
      <c r="S505" s="614"/>
      <c r="T505" s="615"/>
      <c r="U505" s="36"/>
      <c r="V505" s="19"/>
      <c r="W505" s="13">
        <v>12</v>
      </c>
      <c r="X505" s="14"/>
      <c r="Y505" s="716"/>
      <c r="Z505" s="845"/>
      <c r="AA505" s="846"/>
      <c r="AB505" s="125"/>
      <c r="AC505" s="272"/>
    </row>
    <row r="506" spans="1:29" ht="20.25" hidden="1" customHeight="1">
      <c r="A506" s="267"/>
      <c r="B506" s="33"/>
      <c r="C506" s="47">
        <v>1</v>
      </c>
      <c r="D506" s="4" t="s">
        <v>49</v>
      </c>
      <c r="E506" s="464" t="s">
        <v>51</v>
      </c>
      <c r="F506" s="478"/>
      <c r="G506" s="479"/>
      <c r="H506" s="467" t="s">
        <v>51</v>
      </c>
      <c r="I506" s="1">
        <v>1</v>
      </c>
      <c r="J506" s="48"/>
      <c r="K506" s="112"/>
      <c r="L506" s="31"/>
      <c r="M506" s="610">
        <v>1</v>
      </c>
      <c r="N506" s="618" t="s">
        <v>11</v>
      </c>
      <c r="O506" s="619" t="s">
        <v>51</v>
      </c>
      <c r="P506" s="478"/>
      <c r="Q506" s="440"/>
      <c r="R506" s="527" t="s">
        <v>51</v>
      </c>
      <c r="S506" s="612">
        <v>1</v>
      </c>
      <c r="T506" s="609" t="s">
        <v>11</v>
      </c>
      <c r="U506" s="36"/>
      <c r="V506" s="19"/>
      <c r="W506" s="452">
        <v>13</v>
      </c>
      <c r="X506" s="706"/>
      <c r="Y506" s="716"/>
      <c r="Z506" s="845"/>
      <c r="AA506" s="846"/>
      <c r="AB506" s="125"/>
      <c r="AC506" s="272"/>
    </row>
    <row r="507" spans="1:29" ht="20.25" hidden="1" customHeight="1">
      <c r="A507" s="267"/>
      <c r="B507" s="33"/>
      <c r="C507" s="47">
        <v>2</v>
      </c>
      <c r="D507" s="4" t="s">
        <v>50</v>
      </c>
      <c r="E507" s="465"/>
      <c r="F507" s="478"/>
      <c r="G507" s="479"/>
      <c r="H507" s="468"/>
      <c r="I507" s="1">
        <v>2</v>
      </c>
      <c r="J507" s="48"/>
      <c r="K507" s="112"/>
      <c r="L507" s="31"/>
      <c r="M507" s="610">
        <v>2</v>
      </c>
      <c r="N507" s="618"/>
      <c r="O507" s="620"/>
      <c r="P507" s="478"/>
      <c r="Q507" s="440"/>
      <c r="R507" s="528"/>
      <c r="S507" s="612">
        <v>2</v>
      </c>
      <c r="T507" s="609"/>
      <c r="U507" s="36"/>
      <c r="V507" s="19"/>
      <c r="W507" s="453"/>
      <c r="X507" s="707"/>
      <c r="Y507" s="716"/>
      <c r="Z507" s="845"/>
      <c r="AA507" s="846"/>
      <c r="AB507" s="125"/>
      <c r="AC507" s="272"/>
    </row>
    <row r="508" spans="1:29" ht="20.25" hidden="1" customHeight="1">
      <c r="A508" s="267"/>
      <c r="B508" s="33"/>
      <c r="C508" s="47">
        <v>3</v>
      </c>
      <c r="D508" s="4"/>
      <c r="E508" s="465"/>
      <c r="F508" s="478"/>
      <c r="G508" s="479"/>
      <c r="H508" s="468"/>
      <c r="I508" s="1">
        <v>3</v>
      </c>
      <c r="J508" s="48"/>
      <c r="K508" s="112"/>
      <c r="L508" s="31"/>
      <c r="M508" s="610">
        <v>2</v>
      </c>
      <c r="N508" s="611" t="s">
        <v>12</v>
      </c>
      <c r="O508" s="620"/>
      <c r="P508" s="478"/>
      <c r="Q508" s="440"/>
      <c r="R508" s="528"/>
      <c r="S508" s="612">
        <v>2</v>
      </c>
      <c r="T508" s="613" t="s">
        <v>12</v>
      </c>
      <c r="U508" s="36"/>
      <c r="V508" s="19"/>
      <c r="W508" s="453"/>
      <c r="X508" s="707"/>
      <c r="Y508" s="716"/>
      <c r="Z508" s="845"/>
      <c r="AA508" s="846"/>
      <c r="AB508" s="125"/>
      <c r="AC508" s="272"/>
    </row>
    <row r="509" spans="1:29" ht="20.25" hidden="1" customHeight="1">
      <c r="A509" s="267"/>
      <c r="B509" s="33"/>
      <c r="C509" s="47">
        <v>4</v>
      </c>
      <c r="D509" s="4"/>
      <c r="E509" s="465"/>
      <c r="F509" s="478"/>
      <c r="G509" s="479"/>
      <c r="H509" s="468"/>
      <c r="I509" s="1">
        <v>4</v>
      </c>
      <c r="J509" s="48"/>
      <c r="K509" s="112"/>
      <c r="L509" s="31">
        <f>IF(P505=1,1,0)</f>
        <v>0</v>
      </c>
      <c r="M509" s="610">
        <v>4</v>
      </c>
      <c r="N509" s="611"/>
      <c r="O509" s="620"/>
      <c r="P509" s="478"/>
      <c r="Q509" s="440"/>
      <c r="R509" s="528"/>
      <c r="S509" s="612">
        <v>4</v>
      </c>
      <c r="T509" s="613"/>
      <c r="U509" s="36">
        <f>IF(Q505=2,1,0)</f>
        <v>0</v>
      </c>
      <c r="V509" s="19"/>
      <c r="W509" s="454"/>
      <c r="X509" s="708"/>
      <c r="Y509" s="716"/>
      <c r="Z509" s="845"/>
      <c r="AA509" s="846"/>
      <c r="AB509" s="125"/>
      <c r="AC509" s="272"/>
    </row>
    <row r="510" spans="1:29" ht="12" hidden="1" customHeight="1">
      <c r="A510" s="267"/>
      <c r="B510" s="33">
        <f>IF(F505=1,1,0)</f>
        <v>0</v>
      </c>
      <c r="C510" s="138"/>
      <c r="D510" s="252" t="s">
        <v>27</v>
      </c>
      <c r="E510" s="466"/>
      <c r="F510" s="478"/>
      <c r="G510" s="479"/>
      <c r="H510" s="469"/>
      <c r="I510" s="137"/>
      <c r="J510" s="265" t="s">
        <v>21</v>
      </c>
      <c r="K510" s="112">
        <f>IF(G505=3,1,0)</f>
        <v>0</v>
      </c>
      <c r="L510" s="31"/>
      <c r="M510" s="170"/>
      <c r="N510" s="263" t="s">
        <v>30</v>
      </c>
      <c r="O510" s="621"/>
      <c r="P510" s="478"/>
      <c r="Q510" s="440"/>
      <c r="R510" s="529"/>
      <c r="S510" s="176"/>
      <c r="T510" s="264" t="s">
        <v>53</v>
      </c>
      <c r="U510" s="36"/>
      <c r="V510" s="19"/>
      <c r="W510" s="637">
        <v>14</v>
      </c>
      <c r="X510" s="752"/>
      <c r="Y510" s="716"/>
      <c r="Z510" s="845"/>
      <c r="AA510" s="846"/>
      <c r="AB510" s="125"/>
      <c r="AC510" s="272"/>
    </row>
    <row r="511" spans="1:29" ht="35.1" hidden="1" customHeight="1">
      <c r="A511" s="267"/>
      <c r="B511" s="33"/>
      <c r="C511" s="825"/>
      <c r="D511" s="484"/>
      <c r="E511" s="484"/>
      <c r="F511" s="440"/>
      <c r="G511" s="440"/>
      <c r="H511" s="823"/>
      <c r="I511" s="823"/>
      <c r="J511" s="824"/>
      <c r="K511" s="112"/>
      <c r="L511" s="31"/>
      <c r="M511" s="797"/>
      <c r="N511" s="798"/>
      <c r="O511" s="798"/>
      <c r="P511" s="440"/>
      <c r="Q511" s="440"/>
      <c r="R511" s="614"/>
      <c r="S511" s="614"/>
      <c r="T511" s="615"/>
      <c r="U511" s="36"/>
      <c r="V511" s="19"/>
      <c r="W511" s="536"/>
      <c r="X511" s="753"/>
      <c r="Y511" s="716"/>
      <c r="Z511" s="845"/>
      <c r="AA511" s="846"/>
      <c r="AB511" s="125"/>
      <c r="AC511" s="272"/>
    </row>
    <row r="512" spans="1:29" ht="20.25" hidden="1" customHeight="1">
      <c r="A512" s="267"/>
      <c r="B512" s="33"/>
      <c r="C512" s="47">
        <v>1</v>
      </c>
      <c r="D512" s="4"/>
      <c r="E512" s="464" t="s">
        <v>51</v>
      </c>
      <c r="F512" s="478"/>
      <c r="G512" s="479"/>
      <c r="H512" s="467" t="s">
        <v>51</v>
      </c>
      <c r="I512" s="1">
        <v>1</v>
      </c>
      <c r="J512" s="48"/>
      <c r="K512" s="112"/>
      <c r="L512" s="31"/>
      <c r="M512" s="610">
        <v>1</v>
      </c>
      <c r="N512" s="618" t="s">
        <v>11</v>
      </c>
      <c r="O512" s="619" t="s">
        <v>51</v>
      </c>
      <c r="P512" s="478"/>
      <c r="Q512" s="479"/>
      <c r="R512" s="527" t="s">
        <v>51</v>
      </c>
      <c r="S512" s="612">
        <v>1</v>
      </c>
      <c r="T512" s="609" t="s">
        <v>11</v>
      </c>
      <c r="U512" s="36"/>
      <c r="V512" s="19"/>
      <c r="W512" s="452">
        <v>15</v>
      </c>
      <c r="X512" s="706"/>
      <c r="Y512" s="716"/>
      <c r="Z512" s="845"/>
      <c r="AA512" s="846"/>
      <c r="AB512" s="125"/>
      <c r="AC512" s="272"/>
    </row>
    <row r="513" spans="1:29" ht="20.25" hidden="1" customHeight="1">
      <c r="A513" s="267"/>
      <c r="B513" s="33"/>
      <c r="C513" s="47">
        <v>2</v>
      </c>
      <c r="D513" s="4"/>
      <c r="E513" s="465"/>
      <c r="F513" s="478"/>
      <c r="G513" s="479"/>
      <c r="H513" s="468"/>
      <c r="I513" s="1">
        <v>2</v>
      </c>
      <c r="J513" s="48"/>
      <c r="K513" s="112"/>
      <c r="L513" s="31"/>
      <c r="M513" s="610">
        <v>2</v>
      </c>
      <c r="N513" s="618"/>
      <c r="O513" s="620"/>
      <c r="P513" s="478"/>
      <c r="Q513" s="479"/>
      <c r="R513" s="528"/>
      <c r="S513" s="612">
        <v>2</v>
      </c>
      <c r="T513" s="609"/>
      <c r="U513" s="36"/>
      <c r="V513" s="19"/>
      <c r="W513" s="453"/>
      <c r="X513" s="707"/>
      <c r="Y513" s="716"/>
      <c r="Z513" s="845"/>
      <c r="AA513" s="846"/>
      <c r="AB513" s="125"/>
      <c r="AC513" s="272"/>
    </row>
    <row r="514" spans="1:29" ht="20.25" hidden="1" customHeight="1">
      <c r="A514" s="267"/>
      <c r="B514" s="33"/>
      <c r="C514" s="47">
        <v>3</v>
      </c>
      <c r="D514" s="4"/>
      <c r="E514" s="465"/>
      <c r="F514" s="478"/>
      <c r="G514" s="479"/>
      <c r="H514" s="468"/>
      <c r="I514" s="1">
        <v>3</v>
      </c>
      <c r="J514" s="48"/>
      <c r="K514" s="112"/>
      <c r="L514" s="31"/>
      <c r="M514" s="610">
        <v>2</v>
      </c>
      <c r="N514" s="611" t="s">
        <v>12</v>
      </c>
      <c r="O514" s="620"/>
      <c r="P514" s="478"/>
      <c r="Q514" s="479"/>
      <c r="R514" s="528"/>
      <c r="S514" s="612">
        <v>2</v>
      </c>
      <c r="T514" s="613" t="s">
        <v>12</v>
      </c>
      <c r="U514" s="36"/>
      <c r="V514" s="19"/>
      <c r="W514" s="454"/>
      <c r="X514" s="708"/>
      <c r="Y514" s="716"/>
      <c r="Z514" s="845"/>
      <c r="AA514" s="846"/>
      <c r="AB514" s="125"/>
      <c r="AC514" s="272"/>
    </row>
    <row r="515" spans="1:29" ht="20.25" hidden="1" customHeight="1">
      <c r="A515" s="267"/>
      <c r="B515" s="33"/>
      <c r="C515" s="47">
        <v>4</v>
      </c>
      <c r="D515" s="4"/>
      <c r="E515" s="465"/>
      <c r="F515" s="478"/>
      <c r="G515" s="479"/>
      <c r="H515" s="468"/>
      <c r="I515" s="1">
        <v>4</v>
      </c>
      <c r="J515" s="48"/>
      <c r="K515" s="112"/>
      <c r="L515" s="31"/>
      <c r="M515" s="610">
        <v>4</v>
      </c>
      <c r="N515" s="611"/>
      <c r="O515" s="620"/>
      <c r="P515" s="478"/>
      <c r="Q515" s="479"/>
      <c r="R515" s="528"/>
      <c r="S515" s="612">
        <v>4</v>
      </c>
      <c r="T515" s="613"/>
      <c r="U515" s="36"/>
      <c r="V515" s="19"/>
      <c r="W515" s="637">
        <v>16</v>
      </c>
      <c r="X515" s="752"/>
      <c r="Y515" s="716"/>
      <c r="Z515" s="845"/>
      <c r="AA515" s="846"/>
      <c r="AB515" s="125"/>
      <c r="AC515" s="272"/>
    </row>
    <row r="516" spans="1:29" ht="12" hidden="1" customHeight="1">
      <c r="A516" s="267"/>
      <c r="B516" s="33">
        <f>IF(F511=2,1,0)</f>
        <v>0</v>
      </c>
      <c r="C516" s="138"/>
      <c r="D516" s="252" t="s">
        <v>16</v>
      </c>
      <c r="E516" s="466"/>
      <c r="F516" s="478"/>
      <c r="G516" s="479"/>
      <c r="H516" s="469"/>
      <c r="I516" s="137"/>
      <c r="J516" s="265" t="s">
        <v>17</v>
      </c>
      <c r="K516" s="113">
        <f>IF(G511=4,1,0)</f>
        <v>0</v>
      </c>
      <c r="L516" s="31">
        <f>IF(P511=1,1,0)</f>
        <v>0</v>
      </c>
      <c r="M516" s="170"/>
      <c r="N516" s="263" t="s">
        <v>29</v>
      </c>
      <c r="O516" s="621"/>
      <c r="P516" s="478"/>
      <c r="Q516" s="479"/>
      <c r="R516" s="529"/>
      <c r="S516" s="176"/>
      <c r="T516" s="264" t="s">
        <v>52</v>
      </c>
      <c r="U516" s="36">
        <f>IF(Q511=1,1,0)</f>
        <v>0</v>
      </c>
      <c r="V516" s="19"/>
      <c r="W516" s="535"/>
      <c r="X516" s="837"/>
      <c r="Y516" s="716"/>
      <c r="Z516" s="845"/>
      <c r="AA516" s="846"/>
      <c r="AB516" s="125"/>
      <c r="AC516" s="272"/>
    </row>
    <row r="517" spans="1:29" ht="35.1" hidden="1" customHeight="1">
      <c r="A517" s="267"/>
      <c r="B517" s="33"/>
      <c r="C517" s="825"/>
      <c r="D517" s="484"/>
      <c r="E517" s="484"/>
      <c r="F517" s="440"/>
      <c r="G517" s="440">
        <v>4</v>
      </c>
      <c r="H517" s="823"/>
      <c r="I517" s="823"/>
      <c r="J517" s="824"/>
      <c r="K517" s="112"/>
      <c r="L517" s="31"/>
      <c r="M517" s="797"/>
      <c r="N517" s="798"/>
      <c r="O517" s="798"/>
      <c r="P517" s="440"/>
      <c r="Q517" s="440"/>
      <c r="R517" s="614"/>
      <c r="S517" s="614"/>
      <c r="T517" s="615"/>
      <c r="U517" s="36"/>
      <c r="V517" s="19"/>
      <c r="W517" s="536"/>
      <c r="X517" s="837"/>
      <c r="Y517" s="716"/>
      <c r="Z517" s="845"/>
      <c r="AA517" s="846"/>
      <c r="AB517" s="125"/>
      <c r="AC517" s="272"/>
    </row>
    <row r="518" spans="1:29" ht="15" hidden="1" customHeight="1">
      <c r="A518" s="267"/>
      <c r="B518" s="33"/>
      <c r="C518" s="47">
        <v>1</v>
      </c>
      <c r="D518" s="4"/>
      <c r="E518" s="527" t="s">
        <v>51</v>
      </c>
      <c r="F518" s="478"/>
      <c r="G518" s="479"/>
      <c r="H518" s="467" t="s">
        <v>51</v>
      </c>
      <c r="I518" s="1">
        <v>1</v>
      </c>
      <c r="J518" s="48"/>
      <c r="K518" s="112"/>
      <c r="L518" s="31"/>
      <c r="M518" s="610">
        <v>1</v>
      </c>
      <c r="N518" s="618" t="s">
        <v>11</v>
      </c>
      <c r="O518" s="619" t="s">
        <v>51</v>
      </c>
      <c r="P518" s="478"/>
      <c r="Q518" s="479"/>
      <c r="R518" s="527" t="s">
        <v>51</v>
      </c>
      <c r="S518" s="612">
        <v>1</v>
      </c>
      <c r="T518" s="609" t="s">
        <v>11</v>
      </c>
      <c r="U518" s="36"/>
      <c r="V518" s="19"/>
      <c r="W518" s="517">
        <v>17</v>
      </c>
      <c r="X518" s="838"/>
      <c r="Y518" s="716"/>
      <c r="Z518" s="845"/>
      <c r="AA518" s="846"/>
      <c r="AB518" s="125"/>
      <c r="AC518" s="272"/>
    </row>
    <row r="519" spans="1:29" ht="15" hidden="1" customHeight="1">
      <c r="A519" s="267"/>
      <c r="B519" s="33"/>
      <c r="C519" s="47">
        <v>2</v>
      </c>
      <c r="D519" s="4"/>
      <c r="E519" s="528"/>
      <c r="F519" s="478"/>
      <c r="G519" s="479"/>
      <c r="H519" s="468"/>
      <c r="I519" s="1">
        <v>2</v>
      </c>
      <c r="J519" s="48"/>
      <c r="K519" s="112"/>
      <c r="L519" s="31"/>
      <c r="M519" s="610">
        <v>2</v>
      </c>
      <c r="N519" s="618"/>
      <c r="O519" s="620"/>
      <c r="P519" s="478"/>
      <c r="Q519" s="479"/>
      <c r="R519" s="528"/>
      <c r="S519" s="612">
        <v>2</v>
      </c>
      <c r="T519" s="609"/>
      <c r="U519" s="36"/>
      <c r="V519" s="19"/>
      <c r="W519" s="741"/>
      <c r="X519" s="839"/>
      <c r="Y519" s="716"/>
      <c r="Z519" s="845"/>
      <c r="AA519" s="846"/>
      <c r="AB519" s="125"/>
      <c r="AC519" s="272"/>
    </row>
    <row r="520" spans="1:29" ht="15" hidden="1" customHeight="1">
      <c r="A520" s="267"/>
      <c r="B520" s="33"/>
      <c r="C520" s="47">
        <v>3</v>
      </c>
      <c r="D520" s="4"/>
      <c r="E520" s="528"/>
      <c r="F520" s="478"/>
      <c r="G520" s="479"/>
      <c r="H520" s="468"/>
      <c r="I520" s="1">
        <v>3</v>
      </c>
      <c r="J520" s="48"/>
      <c r="K520" s="112"/>
      <c r="L520" s="31"/>
      <c r="M520" s="610">
        <v>2</v>
      </c>
      <c r="N520" s="611" t="s">
        <v>12</v>
      </c>
      <c r="O520" s="620"/>
      <c r="P520" s="478"/>
      <c r="Q520" s="479"/>
      <c r="R520" s="528"/>
      <c r="S520" s="612">
        <v>2</v>
      </c>
      <c r="T520" s="613" t="s">
        <v>12</v>
      </c>
      <c r="U520" s="36"/>
      <c r="V520" s="19"/>
      <c r="W520" s="741"/>
      <c r="X520" s="839"/>
      <c r="Y520" s="716"/>
      <c r="Z520" s="845"/>
      <c r="AA520" s="846"/>
      <c r="AB520" s="125"/>
      <c r="AC520" s="272"/>
    </row>
    <row r="521" spans="1:29" ht="15" hidden="1" customHeight="1">
      <c r="A521" s="267"/>
      <c r="B521" s="33"/>
      <c r="C521" s="47">
        <v>4</v>
      </c>
      <c r="D521" s="4"/>
      <c r="E521" s="528"/>
      <c r="F521" s="478"/>
      <c r="G521" s="479"/>
      <c r="H521" s="468"/>
      <c r="I521" s="1">
        <v>4</v>
      </c>
      <c r="J521" s="48"/>
      <c r="K521" s="112"/>
      <c r="L521" s="31"/>
      <c r="M521" s="610">
        <v>4</v>
      </c>
      <c r="N521" s="611"/>
      <c r="O521" s="620"/>
      <c r="P521" s="478"/>
      <c r="Q521" s="479"/>
      <c r="R521" s="528"/>
      <c r="S521" s="612">
        <v>4</v>
      </c>
      <c r="T521" s="613"/>
      <c r="U521" s="36"/>
      <c r="V521" s="19"/>
      <c r="W521" s="518"/>
      <c r="X521" s="840"/>
      <c r="Y521" s="716"/>
      <c r="Z521" s="845"/>
      <c r="AA521" s="846"/>
      <c r="AB521" s="125"/>
      <c r="AC521" s="272"/>
    </row>
    <row r="522" spans="1:29" ht="12" hidden="1" customHeight="1">
      <c r="A522" s="267"/>
      <c r="B522" s="33">
        <f>IF(F517=3,1,0)</f>
        <v>0</v>
      </c>
      <c r="C522" s="138"/>
      <c r="D522" s="252" t="s">
        <v>18</v>
      </c>
      <c r="E522" s="529"/>
      <c r="F522" s="478"/>
      <c r="G522" s="479"/>
      <c r="H522" s="469"/>
      <c r="I522" s="137"/>
      <c r="J522" s="265" t="s">
        <v>28</v>
      </c>
      <c r="K522" s="113">
        <f>IF(G517=1,1,0)</f>
        <v>0</v>
      </c>
      <c r="L522" s="31">
        <f>IF(P517=2,1,0)</f>
        <v>0</v>
      </c>
      <c r="M522" s="170"/>
      <c r="N522" s="263" t="s">
        <v>18</v>
      </c>
      <c r="O522" s="621"/>
      <c r="P522" s="478"/>
      <c r="Q522" s="479"/>
      <c r="R522" s="529"/>
      <c r="S522" s="176"/>
      <c r="T522" s="264" t="s">
        <v>19</v>
      </c>
      <c r="U522" s="36">
        <f>IF(Q517=1,1,0)</f>
        <v>0</v>
      </c>
      <c r="V522" s="19"/>
      <c r="W522" s="535">
        <v>18</v>
      </c>
      <c r="X522" s="837"/>
      <c r="Y522" s="716"/>
      <c r="Z522" s="845"/>
      <c r="AA522" s="846"/>
      <c r="AB522" s="125"/>
      <c r="AC522" s="272"/>
    </row>
    <row r="523" spans="1:29" ht="35.1" hidden="1" customHeight="1">
      <c r="A523" s="267"/>
      <c r="B523" s="33"/>
      <c r="C523" s="825"/>
      <c r="D523" s="484"/>
      <c r="E523" s="484"/>
      <c r="F523" s="440">
        <v>3</v>
      </c>
      <c r="G523" s="440"/>
      <c r="H523" s="823"/>
      <c r="I523" s="823"/>
      <c r="J523" s="824"/>
      <c r="K523" s="112"/>
      <c r="L523" s="31"/>
      <c r="M523" s="797"/>
      <c r="N523" s="798"/>
      <c r="O523" s="798"/>
      <c r="P523" s="440"/>
      <c r="Q523" s="440"/>
      <c r="R523" s="614"/>
      <c r="S523" s="614"/>
      <c r="T523" s="615"/>
      <c r="U523" s="36"/>
      <c r="V523" s="19"/>
      <c r="W523" s="536"/>
      <c r="X523" s="753"/>
      <c r="Y523" s="716"/>
      <c r="Z523" s="845"/>
      <c r="AA523" s="846"/>
      <c r="AB523" s="125"/>
      <c r="AC523" s="272"/>
    </row>
    <row r="524" spans="1:29" ht="15" hidden="1" customHeight="1">
      <c r="A524" s="267"/>
      <c r="B524" s="33"/>
      <c r="C524" s="47">
        <v>1</v>
      </c>
      <c r="D524" s="4"/>
      <c r="E524" s="464" t="s">
        <v>51</v>
      </c>
      <c r="F524" s="478"/>
      <c r="G524" s="479"/>
      <c r="H524" s="467" t="s">
        <v>51</v>
      </c>
      <c r="I524" s="1">
        <v>1</v>
      </c>
      <c r="J524" s="48"/>
      <c r="K524" s="112"/>
      <c r="L524" s="31"/>
      <c r="M524" s="610">
        <v>1</v>
      </c>
      <c r="N524" s="618" t="s">
        <v>11</v>
      </c>
      <c r="O524" s="619" t="s">
        <v>51</v>
      </c>
      <c r="P524" s="478"/>
      <c r="Q524" s="479"/>
      <c r="R524" s="527" t="s">
        <v>51</v>
      </c>
      <c r="S524" s="612">
        <v>1</v>
      </c>
      <c r="T524" s="609" t="s">
        <v>11</v>
      </c>
      <c r="U524" s="36"/>
      <c r="V524" s="19"/>
      <c r="W524" s="741">
        <v>19</v>
      </c>
      <c r="X524" s="839"/>
      <c r="Y524" s="716"/>
      <c r="Z524" s="845"/>
      <c r="AA524" s="846"/>
      <c r="AB524" s="125"/>
      <c r="AC524" s="272"/>
    </row>
    <row r="525" spans="1:29" ht="15" hidden="1" customHeight="1">
      <c r="A525" s="267"/>
      <c r="B525" s="33"/>
      <c r="C525" s="47">
        <v>2</v>
      </c>
      <c r="D525" s="4"/>
      <c r="E525" s="465"/>
      <c r="F525" s="478"/>
      <c r="G525" s="479"/>
      <c r="H525" s="468"/>
      <c r="I525" s="1">
        <v>2</v>
      </c>
      <c r="J525" s="48"/>
      <c r="K525" s="112"/>
      <c r="L525" s="31"/>
      <c r="M525" s="610">
        <v>2</v>
      </c>
      <c r="N525" s="618"/>
      <c r="O525" s="620"/>
      <c r="P525" s="478"/>
      <c r="Q525" s="479"/>
      <c r="R525" s="528"/>
      <c r="S525" s="612">
        <v>2</v>
      </c>
      <c r="T525" s="609"/>
      <c r="U525" s="36"/>
      <c r="V525" s="19"/>
      <c r="W525" s="741"/>
      <c r="X525" s="839"/>
      <c r="Y525" s="716"/>
      <c r="Z525" s="845"/>
      <c r="AA525" s="846"/>
      <c r="AB525" s="125"/>
      <c r="AC525" s="272"/>
    </row>
    <row r="526" spans="1:29" ht="15" hidden="1" customHeight="1">
      <c r="A526" s="267"/>
      <c r="B526" s="33"/>
      <c r="C526" s="47">
        <v>3</v>
      </c>
      <c r="D526" s="4"/>
      <c r="E526" s="465"/>
      <c r="F526" s="478"/>
      <c r="G526" s="479"/>
      <c r="H526" s="468"/>
      <c r="I526" s="1">
        <v>3</v>
      </c>
      <c r="J526" s="48"/>
      <c r="K526" s="112"/>
      <c r="L526" s="31"/>
      <c r="M526" s="610">
        <v>2</v>
      </c>
      <c r="N526" s="611" t="s">
        <v>12</v>
      </c>
      <c r="O526" s="620"/>
      <c r="P526" s="478"/>
      <c r="Q526" s="479"/>
      <c r="R526" s="528"/>
      <c r="S526" s="612">
        <v>2</v>
      </c>
      <c r="T526" s="613" t="s">
        <v>12</v>
      </c>
      <c r="U526" s="36"/>
      <c r="V526" s="19"/>
      <c r="W526" s="518"/>
      <c r="X526" s="840"/>
      <c r="Y526" s="716"/>
      <c r="Z526" s="845"/>
      <c r="AA526" s="846"/>
      <c r="AB526" s="125"/>
      <c r="AC526" s="272"/>
    </row>
    <row r="527" spans="1:29" ht="15" hidden="1" customHeight="1">
      <c r="A527" s="267"/>
      <c r="B527" s="33">
        <f>IF(F523=2,1,0)</f>
        <v>0</v>
      </c>
      <c r="C527" s="47">
        <v>4</v>
      </c>
      <c r="D527" s="4"/>
      <c r="E527" s="465"/>
      <c r="F527" s="478"/>
      <c r="G527" s="479"/>
      <c r="H527" s="468"/>
      <c r="I527" s="1">
        <v>4</v>
      </c>
      <c r="J527" s="48"/>
      <c r="K527" s="113">
        <f>IF(G523=4,1,0)</f>
        <v>0</v>
      </c>
      <c r="L527" s="31">
        <f>IF(P523=1,1,0)</f>
        <v>0</v>
      </c>
      <c r="M527" s="610">
        <v>4</v>
      </c>
      <c r="N527" s="611"/>
      <c r="O527" s="620"/>
      <c r="P527" s="478"/>
      <c r="Q527" s="479"/>
      <c r="R527" s="528"/>
      <c r="S527" s="612">
        <v>4</v>
      </c>
      <c r="T527" s="613"/>
      <c r="U527" s="36">
        <f>IF(Q523=2,1,0)</f>
        <v>0</v>
      </c>
      <c r="V527" s="19"/>
      <c r="W527" s="637">
        <v>20</v>
      </c>
      <c r="X527" s="752"/>
      <c r="Y527" s="716"/>
      <c r="Z527" s="845"/>
      <c r="AA527" s="846"/>
      <c r="AB527" s="125"/>
      <c r="AC527" s="272"/>
    </row>
    <row r="528" spans="1:29" ht="12" hidden="1" customHeight="1">
      <c r="A528" s="267"/>
      <c r="B528" s="33"/>
      <c r="C528" s="139"/>
      <c r="D528" s="26"/>
      <c r="E528" s="466"/>
      <c r="F528" s="478"/>
      <c r="G528" s="479"/>
      <c r="H528" s="469"/>
      <c r="I528" s="140"/>
      <c r="J528" s="49"/>
      <c r="K528" s="112"/>
      <c r="L528" s="31"/>
      <c r="M528" s="27"/>
      <c r="N528" s="171"/>
      <c r="O528" s="620"/>
      <c r="P528" s="635"/>
      <c r="Q528" s="636"/>
      <c r="R528" s="528"/>
      <c r="S528" s="177"/>
      <c r="T528" s="178"/>
      <c r="U528" s="36"/>
      <c r="V528" s="19"/>
      <c r="W528" s="535"/>
      <c r="X528" s="837"/>
      <c r="Y528" s="716"/>
      <c r="Z528" s="845"/>
      <c r="AA528" s="846"/>
      <c r="AB528" s="125"/>
      <c r="AC528" s="272"/>
    </row>
    <row r="529" spans="1:29" ht="35.1" hidden="1" customHeight="1" thickBot="1">
      <c r="A529" s="267"/>
      <c r="B529" s="33"/>
      <c r="C529" s="50"/>
      <c r="D529" s="572" t="s">
        <v>55</v>
      </c>
      <c r="E529" s="572"/>
      <c r="F529" s="572"/>
      <c r="G529" s="572"/>
      <c r="H529" s="572"/>
      <c r="I529" s="572"/>
      <c r="J529" s="643"/>
      <c r="K529" s="112"/>
      <c r="L529" s="32"/>
      <c r="M529" s="169"/>
      <c r="N529" s="644" t="s">
        <v>55</v>
      </c>
      <c r="O529" s="644"/>
      <c r="P529" s="644"/>
      <c r="Q529" s="644"/>
      <c r="R529" s="644"/>
      <c r="S529" s="644"/>
      <c r="T529" s="645"/>
      <c r="U529" s="36"/>
      <c r="V529" s="19"/>
      <c r="W529" s="774"/>
      <c r="X529" s="841"/>
      <c r="Y529" s="717"/>
      <c r="Z529" s="847"/>
      <c r="AA529" s="848"/>
      <c r="AB529" s="125"/>
      <c r="AC529" s="272"/>
    </row>
    <row r="530" spans="1:29" ht="28.5" hidden="1" thickBot="1">
      <c r="A530" s="267"/>
      <c r="B530" s="34"/>
      <c r="C530" s="15"/>
      <c r="D530" s="808"/>
      <c r="E530" s="808"/>
      <c r="F530" s="809"/>
      <c r="G530" s="809"/>
      <c r="H530" s="16"/>
      <c r="I530" s="15"/>
      <c r="J530" s="15"/>
      <c r="K530" s="17"/>
      <c r="L530" s="44"/>
      <c r="M530" s="44"/>
      <c r="N530" s="862"/>
      <c r="O530" s="862"/>
      <c r="P530" s="863"/>
      <c r="Q530" s="863"/>
      <c r="R530" s="180"/>
      <c r="S530" s="16"/>
      <c r="T530" s="16"/>
      <c r="U530" s="18"/>
      <c r="V530" s="20"/>
      <c r="W530" s="15"/>
      <c r="X530" s="15"/>
      <c r="Y530" s="15"/>
      <c r="Z530" s="15"/>
      <c r="AA530" s="15"/>
      <c r="AB530" s="126"/>
      <c r="AC530" s="272"/>
    </row>
    <row r="531" spans="1:29" hidden="1">
      <c r="A531" s="267"/>
      <c r="B531" s="38"/>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C531" s="272"/>
    </row>
    <row r="532" spans="1:29" ht="15" hidden="1" customHeight="1" thickBot="1">
      <c r="A532" s="267"/>
      <c r="B532" s="38"/>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C532" s="272"/>
    </row>
    <row r="533" spans="1:29" ht="20.100000000000001" hidden="1" customHeight="1">
      <c r="A533" s="267"/>
      <c r="B533" s="91"/>
      <c r="C533" s="92"/>
      <c r="D533" s="860" t="s">
        <v>47</v>
      </c>
      <c r="E533" s="860"/>
      <c r="F533" s="860"/>
      <c r="G533" s="860"/>
      <c r="H533" s="119"/>
      <c r="I533" s="745">
        <v>15</v>
      </c>
      <c r="J533" s="745"/>
      <c r="K533" s="93"/>
      <c r="L533" s="94"/>
      <c r="M533" s="647" t="s">
        <v>47</v>
      </c>
      <c r="N533" s="647"/>
      <c r="O533" s="647"/>
      <c r="P533" s="647"/>
      <c r="Q533" s="647"/>
      <c r="R533" s="745">
        <v>15</v>
      </c>
      <c r="S533" s="745"/>
      <c r="T533" s="745"/>
      <c r="U533" s="95"/>
      <c r="V533" s="94"/>
      <c r="W533" s="641" t="s">
        <v>47</v>
      </c>
      <c r="X533" s="641"/>
      <c r="Y533" s="96"/>
      <c r="Z533" s="96"/>
      <c r="AA533" s="758">
        <v>15</v>
      </c>
      <c r="AB533" s="121"/>
      <c r="AC533" s="272"/>
    </row>
    <row r="534" spans="1:29" ht="20.100000000000001" hidden="1" customHeight="1" thickBot="1">
      <c r="A534" s="267"/>
      <c r="B534" s="67"/>
      <c r="C534" s="12"/>
      <c r="D534" s="861"/>
      <c r="E534" s="861"/>
      <c r="F534" s="861"/>
      <c r="G534" s="861"/>
      <c r="H534" s="120"/>
      <c r="I534" s="804"/>
      <c r="J534" s="804"/>
      <c r="K534" s="30"/>
      <c r="L534" s="39"/>
      <c r="M534" s="489"/>
      <c r="N534" s="489"/>
      <c r="O534" s="489"/>
      <c r="P534" s="489"/>
      <c r="Q534" s="489"/>
      <c r="R534" s="747"/>
      <c r="S534" s="747"/>
      <c r="T534" s="747"/>
      <c r="U534" s="41"/>
      <c r="V534" s="39"/>
      <c r="W534" s="491"/>
      <c r="X534" s="491"/>
      <c r="Y534" s="62"/>
      <c r="Z534" s="62"/>
      <c r="AA534" s="759"/>
      <c r="AB534" s="68"/>
      <c r="AC534" s="272"/>
    </row>
    <row r="535" spans="1:29" ht="12" hidden="1" customHeight="1">
      <c r="A535" s="267"/>
      <c r="B535" s="67"/>
      <c r="C535" s="550" t="s">
        <v>0</v>
      </c>
      <c r="D535" s="551"/>
      <c r="E535" s="46"/>
      <c r="F535" s="46"/>
      <c r="G535" s="46"/>
      <c r="H535" s="46"/>
      <c r="I535" s="46"/>
      <c r="J535" s="142" t="s">
        <v>26</v>
      </c>
      <c r="K535" s="22"/>
      <c r="L535" s="40"/>
      <c r="M535" s="514" t="s">
        <v>32</v>
      </c>
      <c r="N535" s="515"/>
      <c r="O535" s="515"/>
      <c r="P535" s="145"/>
      <c r="Q535" s="145"/>
      <c r="R535" s="515" t="s">
        <v>33</v>
      </c>
      <c r="S535" s="515"/>
      <c r="T535" s="516"/>
      <c r="U535" s="25"/>
      <c r="V535" s="79"/>
      <c r="W535" s="446" t="s">
        <v>5</v>
      </c>
      <c r="X535" s="447"/>
      <c r="Y535" s="87"/>
      <c r="Z535" s="432" t="s">
        <v>43</v>
      </c>
      <c r="AA535" s="433"/>
      <c r="AB535" s="101"/>
      <c r="AC535" s="272"/>
    </row>
    <row r="536" spans="1:29" ht="35.1" hidden="1" customHeight="1">
      <c r="A536" s="267"/>
      <c r="B536" s="67"/>
      <c r="C536" s="825" t="s">
        <v>54</v>
      </c>
      <c r="D536" s="484"/>
      <c r="E536" s="484"/>
      <c r="F536" s="440">
        <v>1</v>
      </c>
      <c r="G536" s="440">
        <v>2</v>
      </c>
      <c r="H536" s="826"/>
      <c r="I536" s="823"/>
      <c r="J536" s="824"/>
      <c r="K536" s="23"/>
      <c r="L536" s="11"/>
      <c r="M536" s="483" t="s">
        <v>54</v>
      </c>
      <c r="N536" s="484"/>
      <c r="O536" s="842"/>
      <c r="P536" s="650">
        <v>2</v>
      </c>
      <c r="Q536" s="650">
        <v>2</v>
      </c>
      <c r="R536" s="826"/>
      <c r="S536" s="823"/>
      <c r="T536" s="827"/>
      <c r="U536" s="23"/>
      <c r="V536" s="9"/>
      <c r="W536" s="448"/>
      <c r="X536" s="449"/>
      <c r="Y536" s="85"/>
      <c r="Z536" s="434"/>
      <c r="AA536" s="435"/>
      <c r="AB536" s="101"/>
      <c r="AC536" s="272"/>
    </row>
    <row r="537" spans="1:29" ht="20.100000000000001" hidden="1" customHeight="1">
      <c r="A537" s="267"/>
      <c r="B537" s="69"/>
      <c r="C537" s="47">
        <v>1</v>
      </c>
      <c r="D537" s="141" t="s">
        <v>50</v>
      </c>
      <c r="E537" s="464" t="s">
        <v>51</v>
      </c>
      <c r="F537" s="440"/>
      <c r="G537" s="440"/>
      <c r="H537" s="467" t="s">
        <v>51</v>
      </c>
      <c r="I537" s="1">
        <v>1</v>
      </c>
      <c r="J537" s="48"/>
      <c r="K537" s="23"/>
      <c r="L537" s="11"/>
      <c r="M537" s="458">
        <v>1</v>
      </c>
      <c r="N537" s="654" t="s">
        <v>11</v>
      </c>
      <c r="O537" s="464" t="s">
        <v>51</v>
      </c>
      <c r="P537" s="651"/>
      <c r="Q537" s="651"/>
      <c r="R537" s="467" t="s">
        <v>51</v>
      </c>
      <c r="S537" s="653">
        <v>1</v>
      </c>
      <c r="T537" s="471" t="s">
        <v>11</v>
      </c>
      <c r="U537" s="23"/>
      <c r="V537" s="9"/>
      <c r="W537" s="448"/>
      <c r="X537" s="449"/>
      <c r="Y537" s="85"/>
      <c r="Z537" s="434"/>
      <c r="AA537" s="435"/>
      <c r="AB537" s="101"/>
      <c r="AC537" s="272"/>
    </row>
    <row r="538" spans="1:29" ht="20.25" hidden="1" customHeight="1">
      <c r="A538" s="267"/>
      <c r="B538" s="69"/>
      <c r="C538" s="47">
        <v>2</v>
      </c>
      <c r="D538" s="141" t="s">
        <v>49</v>
      </c>
      <c r="E538" s="465"/>
      <c r="F538" s="440"/>
      <c r="G538" s="440"/>
      <c r="H538" s="468"/>
      <c r="I538" s="1">
        <v>2</v>
      </c>
      <c r="J538" s="48"/>
      <c r="K538" s="23"/>
      <c r="L538" s="11"/>
      <c r="M538" s="458"/>
      <c r="N538" s="654"/>
      <c r="O538" s="465"/>
      <c r="P538" s="651"/>
      <c r="Q538" s="651"/>
      <c r="R538" s="468"/>
      <c r="S538" s="653"/>
      <c r="T538" s="471"/>
      <c r="U538" s="23"/>
      <c r="V538" s="9"/>
      <c r="W538" s="450"/>
      <c r="X538" s="451"/>
      <c r="Y538" s="86"/>
      <c r="Z538" s="436"/>
      <c r="AA538" s="437"/>
      <c r="AB538" s="101"/>
      <c r="AC538" s="272"/>
    </row>
    <row r="539" spans="1:29" ht="20.25" hidden="1" customHeight="1">
      <c r="A539" s="267"/>
      <c r="B539" s="69"/>
      <c r="C539" s="47">
        <v>3</v>
      </c>
      <c r="D539" s="141" t="s">
        <v>49</v>
      </c>
      <c r="E539" s="465"/>
      <c r="F539" s="440"/>
      <c r="G539" s="440"/>
      <c r="H539" s="468"/>
      <c r="I539" s="1">
        <v>3</v>
      </c>
      <c r="J539" s="48"/>
      <c r="K539" s="23"/>
      <c r="L539" s="11"/>
      <c r="M539" s="458">
        <v>2</v>
      </c>
      <c r="N539" s="669" t="s">
        <v>12</v>
      </c>
      <c r="O539" s="465"/>
      <c r="P539" s="651"/>
      <c r="Q539" s="651"/>
      <c r="R539" s="468"/>
      <c r="S539" s="653">
        <v>3</v>
      </c>
      <c r="T539" s="461" t="s">
        <v>12</v>
      </c>
      <c r="U539" s="23"/>
      <c r="V539" s="9"/>
      <c r="W539" s="452">
        <v>1</v>
      </c>
      <c r="X539" s="771"/>
      <c r="Y539" s="585">
        <v>152</v>
      </c>
      <c r="Z539" s="849">
        <f>VLOOKUP(Y539,H761:J770,3,TRUE)</f>
        <v>3456545</v>
      </c>
      <c r="AA539" s="846"/>
      <c r="AB539" s="102"/>
      <c r="AC539" s="272"/>
    </row>
    <row r="540" spans="1:29" ht="20.25" hidden="1" customHeight="1">
      <c r="A540" s="267"/>
      <c r="B540" s="69"/>
      <c r="C540" s="47">
        <v>4</v>
      </c>
      <c r="D540" s="141" t="s">
        <v>49</v>
      </c>
      <c r="E540" s="465"/>
      <c r="F540" s="440"/>
      <c r="G540" s="440"/>
      <c r="H540" s="468"/>
      <c r="I540" s="1">
        <v>4</v>
      </c>
      <c r="J540" s="48"/>
      <c r="K540" s="23"/>
      <c r="L540" s="11"/>
      <c r="M540" s="458"/>
      <c r="N540" s="669"/>
      <c r="O540" s="465"/>
      <c r="P540" s="651"/>
      <c r="Q540" s="651"/>
      <c r="R540" s="468"/>
      <c r="S540" s="653"/>
      <c r="T540" s="461"/>
      <c r="U540" s="23"/>
      <c r="V540" s="9"/>
      <c r="W540" s="453"/>
      <c r="X540" s="541"/>
      <c r="Y540" s="586"/>
      <c r="Z540" s="849"/>
      <c r="AA540" s="846"/>
      <c r="AB540" s="102"/>
      <c r="AC540" s="272"/>
    </row>
    <row r="541" spans="1:29" ht="12" hidden="1" customHeight="1">
      <c r="A541" s="267"/>
      <c r="B541" s="69">
        <f>IF(F536=3,1,0)</f>
        <v>0</v>
      </c>
      <c r="C541" s="604" t="s">
        <v>1</v>
      </c>
      <c r="D541" s="593"/>
      <c r="E541" s="466"/>
      <c r="F541" s="440"/>
      <c r="G541" s="440"/>
      <c r="H541" s="469"/>
      <c r="I541" s="137"/>
      <c r="J541" s="265" t="s">
        <v>2</v>
      </c>
      <c r="K541" s="23">
        <f>IF(G536=2,1,0)</f>
        <v>1</v>
      </c>
      <c r="L541" s="11">
        <f>IF(P536=2,1,0)</f>
        <v>1</v>
      </c>
      <c r="M541" s="143"/>
      <c r="N541" s="263" t="s">
        <v>31</v>
      </c>
      <c r="O541" s="466"/>
      <c r="P541" s="652"/>
      <c r="Q541" s="652"/>
      <c r="R541" s="469"/>
      <c r="S541" s="137"/>
      <c r="T541" s="264" t="s">
        <v>20</v>
      </c>
      <c r="U541" s="23">
        <f>IF(Q536=2,1,0)</f>
        <v>1</v>
      </c>
      <c r="V541" s="9"/>
      <c r="W541" s="454"/>
      <c r="X541" s="542"/>
      <c r="Y541" s="586"/>
      <c r="Z541" s="849"/>
      <c r="AA541" s="846"/>
      <c r="AB541" s="102"/>
      <c r="AC541" s="272"/>
    </row>
    <row r="542" spans="1:29" ht="35.1" hidden="1" customHeight="1">
      <c r="A542" s="267"/>
      <c r="B542" s="69"/>
      <c r="C542" s="825"/>
      <c r="D542" s="484"/>
      <c r="E542" s="484"/>
      <c r="F542" s="440"/>
      <c r="G542" s="440"/>
      <c r="H542" s="823"/>
      <c r="I542" s="823"/>
      <c r="J542" s="824"/>
      <c r="K542" s="23"/>
      <c r="L542" s="11"/>
      <c r="M542" s="483"/>
      <c r="N542" s="484"/>
      <c r="O542" s="842"/>
      <c r="P542" s="650">
        <v>3</v>
      </c>
      <c r="Q542" s="650">
        <v>2</v>
      </c>
      <c r="R542" s="826"/>
      <c r="S542" s="823"/>
      <c r="T542" s="827"/>
      <c r="U542" s="23"/>
      <c r="V542" s="9"/>
      <c r="W542" s="13">
        <v>2</v>
      </c>
      <c r="X542" s="80"/>
      <c r="Y542" s="586"/>
      <c r="Z542" s="849"/>
      <c r="AA542" s="846"/>
      <c r="AB542" s="102"/>
      <c r="AC542" s="272"/>
    </row>
    <row r="543" spans="1:29" ht="20.25" hidden="1" customHeight="1">
      <c r="A543" s="267"/>
      <c r="B543" s="69"/>
      <c r="C543" s="47">
        <v>1</v>
      </c>
      <c r="D543" s="4" t="s">
        <v>49</v>
      </c>
      <c r="E543" s="464" t="s">
        <v>51</v>
      </c>
      <c r="F543" s="478"/>
      <c r="G543" s="479"/>
      <c r="H543" s="467" t="s">
        <v>51</v>
      </c>
      <c r="I543" s="1">
        <v>1</v>
      </c>
      <c r="J543" s="48"/>
      <c r="K543" s="23"/>
      <c r="L543" s="11"/>
      <c r="M543" s="257">
        <v>1</v>
      </c>
      <c r="N543" s="654" t="s">
        <v>11</v>
      </c>
      <c r="O543" s="464" t="s">
        <v>51</v>
      </c>
      <c r="P543" s="651"/>
      <c r="Q543" s="651"/>
      <c r="R543" s="467" t="s">
        <v>51</v>
      </c>
      <c r="S543" s="258">
        <v>1</v>
      </c>
      <c r="T543" s="471" t="s">
        <v>11</v>
      </c>
      <c r="U543" s="23"/>
      <c r="V543" s="9"/>
      <c r="W543" s="452">
        <v>3</v>
      </c>
      <c r="X543" s="771"/>
      <c r="Y543" s="586"/>
      <c r="Z543" s="849"/>
      <c r="AA543" s="846"/>
      <c r="AB543" s="102"/>
      <c r="AC543" s="272"/>
    </row>
    <row r="544" spans="1:29" ht="20.25" hidden="1" customHeight="1">
      <c r="A544" s="267"/>
      <c r="B544" s="69"/>
      <c r="C544" s="47">
        <v>2</v>
      </c>
      <c r="D544" s="4" t="s">
        <v>50</v>
      </c>
      <c r="E544" s="465"/>
      <c r="F544" s="478"/>
      <c r="G544" s="479"/>
      <c r="H544" s="468"/>
      <c r="I544" s="1">
        <v>2</v>
      </c>
      <c r="J544" s="48"/>
      <c r="K544" s="23"/>
      <c r="L544" s="11"/>
      <c r="M544" s="257">
        <v>2</v>
      </c>
      <c r="N544" s="654"/>
      <c r="O544" s="465"/>
      <c r="P544" s="651"/>
      <c r="Q544" s="651"/>
      <c r="R544" s="468"/>
      <c r="S544" s="258">
        <v>2</v>
      </c>
      <c r="T544" s="471"/>
      <c r="U544" s="23"/>
      <c r="V544" s="9"/>
      <c r="W544" s="453"/>
      <c r="X544" s="541"/>
      <c r="Y544" s="586"/>
      <c r="Z544" s="849"/>
      <c r="AA544" s="846"/>
      <c r="AB544" s="102"/>
      <c r="AC544" s="272"/>
    </row>
    <row r="545" spans="1:29" ht="20.25" hidden="1" customHeight="1">
      <c r="A545" s="267"/>
      <c r="B545" s="69"/>
      <c r="C545" s="47">
        <v>3</v>
      </c>
      <c r="D545" s="4"/>
      <c r="E545" s="465"/>
      <c r="F545" s="478"/>
      <c r="G545" s="479"/>
      <c r="H545" s="468"/>
      <c r="I545" s="1">
        <v>3</v>
      </c>
      <c r="J545" s="48"/>
      <c r="K545" s="23"/>
      <c r="L545" s="11"/>
      <c r="M545" s="458">
        <v>2</v>
      </c>
      <c r="N545" s="669" t="s">
        <v>12</v>
      </c>
      <c r="O545" s="465"/>
      <c r="P545" s="651"/>
      <c r="Q545" s="651"/>
      <c r="R545" s="468"/>
      <c r="S545" s="653">
        <v>2</v>
      </c>
      <c r="T545" s="461" t="s">
        <v>12</v>
      </c>
      <c r="U545" s="23"/>
      <c r="V545" s="9"/>
      <c r="W545" s="453"/>
      <c r="X545" s="541"/>
      <c r="Y545" s="586"/>
      <c r="Z545" s="849"/>
      <c r="AA545" s="846"/>
      <c r="AB545" s="102"/>
      <c r="AC545" s="272"/>
    </row>
    <row r="546" spans="1:29" ht="20.25" hidden="1" customHeight="1">
      <c r="A546" s="267"/>
      <c r="B546" s="69"/>
      <c r="C546" s="47">
        <v>4</v>
      </c>
      <c r="D546" s="4"/>
      <c r="E546" s="465"/>
      <c r="F546" s="478"/>
      <c r="G546" s="479"/>
      <c r="H546" s="468"/>
      <c r="I546" s="1">
        <v>4</v>
      </c>
      <c r="J546" s="48"/>
      <c r="K546" s="23"/>
      <c r="L546" s="11">
        <f>IF(P542=1,1,0)</f>
        <v>0</v>
      </c>
      <c r="M546" s="458">
        <v>4</v>
      </c>
      <c r="N546" s="669"/>
      <c r="O546" s="465"/>
      <c r="P546" s="651"/>
      <c r="Q546" s="651"/>
      <c r="R546" s="468"/>
      <c r="S546" s="653">
        <v>4</v>
      </c>
      <c r="T546" s="461"/>
      <c r="U546" s="23">
        <f>IF(Q542=2,1,0)</f>
        <v>1</v>
      </c>
      <c r="V546" s="9"/>
      <c r="W546" s="454"/>
      <c r="X546" s="542"/>
      <c r="Y546" s="586"/>
      <c r="Z546" s="849"/>
      <c r="AA546" s="846"/>
      <c r="AB546" s="102"/>
      <c r="AC546" s="272"/>
    </row>
    <row r="547" spans="1:29" ht="12" hidden="1" customHeight="1">
      <c r="A547" s="267"/>
      <c r="B547" s="69">
        <f>IF(F542=1,1,0)</f>
        <v>0</v>
      </c>
      <c r="C547" s="138"/>
      <c r="D547" s="252" t="s">
        <v>27</v>
      </c>
      <c r="E547" s="466"/>
      <c r="F547" s="478"/>
      <c r="G547" s="479"/>
      <c r="H547" s="469"/>
      <c r="I547" s="137"/>
      <c r="J547" s="265" t="s">
        <v>21</v>
      </c>
      <c r="K547" s="23">
        <f>IF(G542=3,1,0)</f>
        <v>0</v>
      </c>
      <c r="L547" s="11"/>
      <c r="M547" s="143"/>
      <c r="N547" s="263" t="s">
        <v>30</v>
      </c>
      <c r="O547" s="466"/>
      <c r="P547" s="652"/>
      <c r="Q547" s="652"/>
      <c r="R547" s="469"/>
      <c r="S547" s="137"/>
      <c r="T547" s="264" t="s">
        <v>53</v>
      </c>
      <c r="U547" s="23"/>
      <c r="V547" s="9"/>
      <c r="W547" s="517">
        <v>4</v>
      </c>
      <c r="X547" s="851"/>
      <c r="Y547" s="586"/>
      <c r="Z547" s="849"/>
      <c r="AA547" s="846"/>
      <c r="AB547" s="102"/>
      <c r="AC547" s="272"/>
    </row>
    <row r="548" spans="1:29" ht="35.1" hidden="1" customHeight="1">
      <c r="A548" s="267"/>
      <c r="B548" s="69"/>
      <c r="C548" s="825"/>
      <c r="D548" s="484"/>
      <c r="E548" s="484"/>
      <c r="F548" s="440"/>
      <c r="G548" s="440"/>
      <c r="H548" s="823"/>
      <c r="I548" s="823"/>
      <c r="J548" s="824"/>
      <c r="K548" s="23"/>
      <c r="L548" s="11"/>
      <c r="M548" s="483"/>
      <c r="N548" s="484"/>
      <c r="O548" s="842"/>
      <c r="P548" s="650">
        <v>1</v>
      </c>
      <c r="Q548" s="650">
        <v>2</v>
      </c>
      <c r="R548" s="826"/>
      <c r="S548" s="823"/>
      <c r="T548" s="827"/>
      <c r="U548" s="23"/>
      <c r="V548" s="9"/>
      <c r="W548" s="518"/>
      <c r="X548" s="852"/>
      <c r="Y548" s="586"/>
      <c r="Z548" s="849"/>
      <c r="AA548" s="846"/>
      <c r="AB548" s="102"/>
      <c r="AC548" s="272"/>
    </row>
    <row r="549" spans="1:29" ht="20.25" hidden="1" customHeight="1">
      <c r="A549" s="267"/>
      <c r="B549" s="69"/>
      <c r="C549" s="47">
        <v>1</v>
      </c>
      <c r="D549" s="4"/>
      <c r="E549" s="464" t="s">
        <v>51</v>
      </c>
      <c r="F549" s="478"/>
      <c r="G549" s="479"/>
      <c r="H549" s="467" t="s">
        <v>51</v>
      </c>
      <c r="I549" s="1">
        <v>1</v>
      </c>
      <c r="J549" s="48"/>
      <c r="K549" s="23"/>
      <c r="L549" s="11"/>
      <c r="M549" s="257">
        <v>1</v>
      </c>
      <c r="N549" s="654" t="s">
        <v>11</v>
      </c>
      <c r="O549" s="464" t="s">
        <v>51</v>
      </c>
      <c r="P549" s="651"/>
      <c r="Q549" s="651"/>
      <c r="R549" s="467" t="s">
        <v>51</v>
      </c>
      <c r="S549" s="258">
        <v>1</v>
      </c>
      <c r="T549" s="471" t="s">
        <v>11</v>
      </c>
      <c r="U549" s="23"/>
      <c r="V549" s="9"/>
      <c r="W549" s="452">
        <v>5</v>
      </c>
      <c r="X549" s="771"/>
      <c r="Y549" s="586"/>
      <c r="Z549" s="849"/>
      <c r="AA549" s="846"/>
      <c r="AB549" s="102"/>
      <c r="AC549" s="272"/>
    </row>
    <row r="550" spans="1:29" ht="20.25" hidden="1" customHeight="1">
      <c r="A550" s="267"/>
      <c r="B550" s="69"/>
      <c r="C550" s="47">
        <v>2</v>
      </c>
      <c r="D550" s="4"/>
      <c r="E550" s="465"/>
      <c r="F550" s="478"/>
      <c r="G550" s="479"/>
      <c r="H550" s="468"/>
      <c r="I550" s="1">
        <v>2</v>
      </c>
      <c r="J550" s="48"/>
      <c r="K550" s="23"/>
      <c r="L550" s="11"/>
      <c r="M550" s="257">
        <v>2</v>
      </c>
      <c r="N550" s="654"/>
      <c r="O550" s="465"/>
      <c r="P550" s="651"/>
      <c r="Q550" s="651"/>
      <c r="R550" s="468"/>
      <c r="S550" s="258">
        <v>2</v>
      </c>
      <c r="T550" s="471"/>
      <c r="U550" s="23"/>
      <c r="V550" s="9"/>
      <c r="W550" s="453"/>
      <c r="X550" s="541"/>
      <c r="Y550" s="586"/>
      <c r="Z550" s="849"/>
      <c r="AA550" s="846"/>
      <c r="AB550" s="102"/>
      <c r="AC550" s="272"/>
    </row>
    <row r="551" spans="1:29" ht="20.25" hidden="1" customHeight="1">
      <c r="A551" s="267"/>
      <c r="B551" s="69"/>
      <c r="C551" s="47">
        <v>3</v>
      </c>
      <c r="D551" s="4"/>
      <c r="E551" s="465"/>
      <c r="F551" s="478"/>
      <c r="G551" s="479"/>
      <c r="H551" s="468"/>
      <c r="I551" s="1">
        <v>3</v>
      </c>
      <c r="J551" s="48"/>
      <c r="K551" s="23"/>
      <c r="L551" s="11"/>
      <c r="M551" s="257">
        <v>2</v>
      </c>
      <c r="N551" s="669" t="s">
        <v>12</v>
      </c>
      <c r="O551" s="465"/>
      <c r="P551" s="651"/>
      <c r="Q551" s="651"/>
      <c r="R551" s="468"/>
      <c r="S551" s="258">
        <v>2</v>
      </c>
      <c r="T551" s="461" t="s">
        <v>12</v>
      </c>
      <c r="U551" s="23"/>
      <c r="V551" s="9"/>
      <c r="W551" s="454"/>
      <c r="X551" s="542"/>
      <c r="Y551" s="586"/>
      <c r="Z551" s="849"/>
      <c r="AA551" s="846"/>
      <c r="AB551" s="102"/>
      <c r="AC551" s="272"/>
    </row>
    <row r="552" spans="1:29" ht="20.25" hidden="1" customHeight="1">
      <c r="A552" s="267"/>
      <c r="B552" s="69"/>
      <c r="C552" s="47">
        <v>4</v>
      </c>
      <c r="D552" s="4"/>
      <c r="E552" s="465"/>
      <c r="F552" s="478"/>
      <c r="G552" s="479"/>
      <c r="H552" s="468"/>
      <c r="I552" s="1">
        <v>4</v>
      </c>
      <c r="J552" s="48"/>
      <c r="K552" s="23"/>
      <c r="L552" s="11"/>
      <c r="M552" s="257">
        <v>4</v>
      </c>
      <c r="N552" s="669"/>
      <c r="O552" s="465"/>
      <c r="P552" s="651"/>
      <c r="Q552" s="651"/>
      <c r="R552" s="468"/>
      <c r="S552" s="258">
        <v>4</v>
      </c>
      <c r="T552" s="461"/>
      <c r="U552" s="23"/>
      <c r="V552" s="9"/>
      <c r="W552" s="452">
        <v>6</v>
      </c>
      <c r="X552" s="771"/>
      <c r="Y552" s="586"/>
      <c r="Z552" s="849"/>
      <c r="AA552" s="846"/>
      <c r="AB552" s="102"/>
      <c r="AC552" s="272"/>
    </row>
    <row r="553" spans="1:29" ht="12" hidden="1" customHeight="1">
      <c r="A553" s="267"/>
      <c r="B553" s="69">
        <f>IF(F548=2,1,0)</f>
        <v>0</v>
      </c>
      <c r="C553" s="138"/>
      <c r="D553" s="252" t="s">
        <v>16</v>
      </c>
      <c r="E553" s="466"/>
      <c r="F553" s="478"/>
      <c r="G553" s="479"/>
      <c r="H553" s="469"/>
      <c r="I553" s="137"/>
      <c r="J553" s="265" t="s">
        <v>17</v>
      </c>
      <c r="K553" s="24">
        <f>IF(G548=4,1,0)</f>
        <v>0</v>
      </c>
      <c r="L553" s="11">
        <f>IF(P548=1,1,0)</f>
        <v>1</v>
      </c>
      <c r="M553" s="143"/>
      <c r="N553" s="263" t="s">
        <v>29</v>
      </c>
      <c r="O553" s="466"/>
      <c r="P553" s="652"/>
      <c r="Q553" s="652"/>
      <c r="R553" s="469"/>
      <c r="S553" s="137"/>
      <c r="T553" s="264" t="s">
        <v>52</v>
      </c>
      <c r="U553" s="23">
        <f>IF(Q548=1,1,0)</f>
        <v>0</v>
      </c>
      <c r="V553" s="9"/>
      <c r="W553" s="453"/>
      <c r="X553" s="541"/>
      <c r="Y553" s="586"/>
      <c r="Z553" s="849"/>
      <c r="AA553" s="846"/>
      <c r="AB553" s="102"/>
      <c r="AC553" s="272"/>
    </row>
    <row r="554" spans="1:29" ht="35.1" hidden="1" customHeight="1">
      <c r="A554" s="267"/>
      <c r="B554" s="69"/>
      <c r="C554" s="825"/>
      <c r="D554" s="484"/>
      <c r="E554" s="484"/>
      <c r="F554" s="440"/>
      <c r="G554" s="440">
        <v>4</v>
      </c>
      <c r="H554" s="823"/>
      <c r="I554" s="823"/>
      <c r="J554" s="824"/>
      <c r="K554" s="23"/>
      <c r="L554" s="11"/>
      <c r="M554" s="483"/>
      <c r="N554" s="484"/>
      <c r="O554" s="842"/>
      <c r="P554" s="650">
        <v>1</v>
      </c>
      <c r="Q554" s="650">
        <v>1</v>
      </c>
      <c r="R554" s="826"/>
      <c r="S554" s="823"/>
      <c r="T554" s="827"/>
      <c r="U554" s="23"/>
      <c r="V554" s="9"/>
      <c r="W554" s="454"/>
      <c r="X554" s="541"/>
      <c r="Y554" s="586"/>
      <c r="Z554" s="849"/>
      <c r="AA554" s="846"/>
      <c r="AB554" s="102"/>
      <c r="AC554" s="272"/>
    </row>
    <row r="555" spans="1:29" ht="20.25" hidden="1" customHeight="1">
      <c r="A555" s="267"/>
      <c r="B555" s="69"/>
      <c r="C555" s="47">
        <v>1</v>
      </c>
      <c r="D555" s="4"/>
      <c r="E555" s="527" t="s">
        <v>51</v>
      </c>
      <c r="F555" s="478"/>
      <c r="G555" s="479"/>
      <c r="H555" s="467" t="s">
        <v>51</v>
      </c>
      <c r="I555" s="1">
        <v>1</v>
      </c>
      <c r="J555" s="48"/>
      <c r="K555" s="23"/>
      <c r="L555" s="11"/>
      <c r="M555" s="257">
        <v>1</v>
      </c>
      <c r="N555" s="654" t="s">
        <v>11</v>
      </c>
      <c r="O555" s="464" t="s">
        <v>51</v>
      </c>
      <c r="P555" s="651"/>
      <c r="Q555" s="651"/>
      <c r="R555" s="467" t="s">
        <v>51</v>
      </c>
      <c r="S555" s="258">
        <v>1</v>
      </c>
      <c r="T555" s="471" t="s">
        <v>11</v>
      </c>
      <c r="U555" s="23"/>
      <c r="V555" s="9"/>
      <c r="W555" s="637">
        <v>7</v>
      </c>
      <c r="X555" s="857"/>
      <c r="Y555" s="586"/>
      <c r="Z555" s="849"/>
      <c r="AA555" s="846"/>
      <c r="AB555" s="102"/>
      <c r="AC555" s="272"/>
    </row>
    <row r="556" spans="1:29" ht="20.25" hidden="1" customHeight="1">
      <c r="A556" s="267"/>
      <c r="B556" s="69"/>
      <c r="C556" s="47">
        <v>2</v>
      </c>
      <c r="D556" s="4"/>
      <c r="E556" s="528"/>
      <c r="F556" s="478"/>
      <c r="G556" s="479"/>
      <c r="H556" s="468"/>
      <c r="I556" s="1">
        <v>2</v>
      </c>
      <c r="J556" s="48"/>
      <c r="K556" s="23"/>
      <c r="L556" s="11"/>
      <c r="M556" s="257">
        <v>2</v>
      </c>
      <c r="N556" s="654"/>
      <c r="O556" s="465"/>
      <c r="P556" s="651"/>
      <c r="Q556" s="651"/>
      <c r="R556" s="468"/>
      <c r="S556" s="258">
        <v>2</v>
      </c>
      <c r="T556" s="471"/>
      <c r="U556" s="23"/>
      <c r="V556" s="9"/>
      <c r="W556" s="535"/>
      <c r="X556" s="853"/>
      <c r="Y556" s="586"/>
      <c r="Z556" s="849"/>
      <c r="AA556" s="846"/>
      <c r="AB556" s="102"/>
      <c r="AC556" s="272"/>
    </row>
    <row r="557" spans="1:29" ht="20.25" hidden="1" customHeight="1">
      <c r="A557" s="267"/>
      <c r="B557" s="69"/>
      <c r="C557" s="47">
        <v>3</v>
      </c>
      <c r="D557" s="4"/>
      <c r="E557" s="528"/>
      <c r="F557" s="478"/>
      <c r="G557" s="479"/>
      <c r="H557" s="468"/>
      <c r="I557" s="1">
        <v>3</v>
      </c>
      <c r="J557" s="48"/>
      <c r="K557" s="23"/>
      <c r="L557" s="11"/>
      <c r="M557" s="257">
        <v>2</v>
      </c>
      <c r="N557" s="669" t="s">
        <v>12</v>
      </c>
      <c r="O557" s="465"/>
      <c r="P557" s="651"/>
      <c r="Q557" s="651"/>
      <c r="R557" s="468"/>
      <c r="S557" s="258">
        <v>2</v>
      </c>
      <c r="T557" s="461" t="s">
        <v>12</v>
      </c>
      <c r="U557" s="23"/>
      <c r="V557" s="9"/>
      <c r="W557" s="535"/>
      <c r="X557" s="853"/>
      <c r="Y557" s="586"/>
      <c r="Z557" s="849"/>
      <c r="AA557" s="846"/>
      <c r="AB557" s="102"/>
      <c r="AC557" s="272"/>
    </row>
    <row r="558" spans="1:29" ht="20.25" hidden="1" customHeight="1">
      <c r="A558" s="267"/>
      <c r="B558" s="69"/>
      <c r="C558" s="47">
        <v>4</v>
      </c>
      <c r="D558" s="4"/>
      <c r="E558" s="528"/>
      <c r="F558" s="478"/>
      <c r="G558" s="479"/>
      <c r="H558" s="468"/>
      <c r="I558" s="1">
        <v>4</v>
      </c>
      <c r="J558" s="48"/>
      <c r="K558" s="23"/>
      <c r="L558" s="11"/>
      <c r="M558" s="257">
        <v>4</v>
      </c>
      <c r="N558" s="669"/>
      <c r="O558" s="465"/>
      <c r="P558" s="651"/>
      <c r="Q558" s="651"/>
      <c r="R558" s="468"/>
      <c r="S558" s="258">
        <v>4</v>
      </c>
      <c r="T558" s="461"/>
      <c r="U558" s="23"/>
      <c r="V558" s="9"/>
      <c r="W558" s="536"/>
      <c r="X558" s="854"/>
      <c r="Y558" s="586"/>
      <c r="Z558" s="849"/>
      <c r="AA558" s="846"/>
      <c r="AB558" s="102"/>
      <c r="AC558" s="272"/>
    </row>
    <row r="559" spans="1:29" ht="12" hidden="1" customHeight="1">
      <c r="A559" s="267"/>
      <c r="B559" s="69">
        <f>IF(F554=3,1,0)</f>
        <v>0</v>
      </c>
      <c r="C559" s="138"/>
      <c r="D559" s="252" t="s">
        <v>18</v>
      </c>
      <c r="E559" s="529"/>
      <c r="F559" s="478"/>
      <c r="G559" s="479"/>
      <c r="H559" s="469"/>
      <c r="I559" s="137"/>
      <c r="J559" s="265" t="s">
        <v>28</v>
      </c>
      <c r="K559" s="24">
        <f>IF(G554=1,1,0)</f>
        <v>0</v>
      </c>
      <c r="L559" s="11">
        <f>IF(P554=2,1,0)</f>
        <v>0</v>
      </c>
      <c r="M559" s="143"/>
      <c r="N559" s="263" t="s">
        <v>18</v>
      </c>
      <c r="O559" s="466"/>
      <c r="P559" s="652"/>
      <c r="Q559" s="652"/>
      <c r="R559" s="469"/>
      <c r="S559" s="137"/>
      <c r="T559" s="264" t="s">
        <v>19</v>
      </c>
      <c r="U559" s="23">
        <f>IF(Q554=1,1,0)</f>
        <v>1</v>
      </c>
      <c r="V559" s="9"/>
      <c r="W559" s="453">
        <v>8</v>
      </c>
      <c r="X559" s="541"/>
      <c r="Y559" s="586"/>
      <c r="Z559" s="849"/>
      <c r="AA559" s="846"/>
      <c r="AB559" s="102"/>
      <c r="AC559" s="272"/>
    </row>
    <row r="560" spans="1:29" ht="35.1" hidden="1" customHeight="1">
      <c r="A560" s="267"/>
      <c r="B560" s="69"/>
      <c r="C560" s="825"/>
      <c r="D560" s="484"/>
      <c r="E560" s="484"/>
      <c r="F560" s="440">
        <v>3</v>
      </c>
      <c r="G560" s="440"/>
      <c r="H560" s="823"/>
      <c r="I560" s="823"/>
      <c r="J560" s="824"/>
      <c r="K560" s="23"/>
      <c r="L560" s="11"/>
      <c r="M560" s="483"/>
      <c r="N560" s="484"/>
      <c r="O560" s="842"/>
      <c r="P560" s="650">
        <v>1</v>
      </c>
      <c r="Q560" s="650">
        <v>1</v>
      </c>
      <c r="R560" s="826"/>
      <c r="S560" s="823"/>
      <c r="T560" s="827"/>
      <c r="U560" s="23"/>
      <c r="V560" s="9"/>
      <c r="W560" s="454"/>
      <c r="X560" s="542"/>
      <c r="Y560" s="586"/>
      <c r="Z560" s="849"/>
      <c r="AA560" s="846"/>
      <c r="AB560" s="102"/>
      <c r="AC560" s="272"/>
    </row>
    <row r="561" spans="1:29" ht="20.25" hidden="1" customHeight="1">
      <c r="A561" s="267"/>
      <c r="B561" s="69"/>
      <c r="C561" s="47">
        <v>1</v>
      </c>
      <c r="D561" s="4"/>
      <c r="E561" s="464" t="s">
        <v>51</v>
      </c>
      <c r="F561" s="478"/>
      <c r="G561" s="479"/>
      <c r="H561" s="467" t="s">
        <v>51</v>
      </c>
      <c r="I561" s="1">
        <v>1</v>
      </c>
      <c r="J561" s="48"/>
      <c r="K561" s="23"/>
      <c r="L561" s="11"/>
      <c r="M561" s="257">
        <v>1</v>
      </c>
      <c r="N561" s="654" t="s">
        <v>11</v>
      </c>
      <c r="O561" s="464" t="s">
        <v>51</v>
      </c>
      <c r="P561" s="651"/>
      <c r="Q561" s="651"/>
      <c r="R561" s="467" t="s">
        <v>51</v>
      </c>
      <c r="S561" s="258">
        <v>1</v>
      </c>
      <c r="T561" s="471" t="s">
        <v>11</v>
      </c>
      <c r="U561" s="23"/>
      <c r="V561" s="9"/>
      <c r="W561" s="535">
        <v>9</v>
      </c>
      <c r="X561" s="853"/>
      <c r="Y561" s="586"/>
      <c r="Z561" s="849"/>
      <c r="AA561" s="846"/>
      <c r="AB561" s="102"/>
      <c r="AC561" s="272"/>
    </row>
    <row r="562" spans="1:29" ht="20.25" hidden="1" customHeight="1">
      <c r="A562" s="267"/>
      <c r="B562" s="69"/>
      <c r="C562" s="47">
        <v>2</v>
      </c>
      <c r="D562" s="4"/>
      <c r="E562" s="465"/>
      <c r="F562" s="478"/>
      <c r="G562" s="479"/>
      <c r="H562" s="468"/>
      <c r="I562" s="1">
        <v>2</v>
      </c>
      <c r="J562" s="48"/>
      <c r="K562" s="23"/>
      <c r="L562" s="11"/>
      <c r="M562" s="257">
        <v>2</v>
      </c>
      <c r="N562" s="654"/>
      <c r="O562" s="465"/>
      <c r="P562" s="651"/>
      <c r="Q562" s="651"/>
      <c r="R562" s="468"/>
      <c r="S562" s="258">
        <v>2</v>
      </c>
      <c r="T562" s="471"/>
      <c r="U562" s="23"/>
      <c r="V562" s="9"/>
      <c r="W562" s="535"/>
      <c r="X562" s="853"/>
      <c r="Y562" s="586"/>
      <c r="Z562" s="849"/>
      <c r="AA562" s="846"/>
      <c r="AB562" s="102"/>
      <c r="AC562" s="272"/>
    </row>
    <row r="563" spans="1:29" ht="20.25" hidden="1" customHeight="1">
      <c r="A563" s="267"/>
      <c r="B563" s="69"/>
      <c r="C563" s="47">
        <v>3</v>
      </c>
      <c r="D563" s="4"/>
      <c r="E563" s="465"/>
      <c r="F563" s="478"/>
      <c r="G563" s="479"/>
      <c r="H563" s="468"/>
      <c r="I563" s="1">
        <v>3</v>
      </c>
      <c r="J563" s="48"/>
      <c r="K563" s="23"/>
      <c r="L563" s="11"/>
      <c r="M563" s="257">
        <v>2</v>
      </c>
      <c r="N563" s="669" t="s">
        <v>12</v>
      </c>
      <c r="O563" s="465"/>
      <c r="P563" s="651"/>
      <c r="Q563" s="651"/>
      <c r="R563" s="468"/>
      <c r="S563" s="258">
        <v>2</v>
      </c>
      <c r="T563" s="461" t="s">
        <v>12</v>
      </c>
      <c r="U563" s="23"/>
      <c r="V563" s="9"/>
      <c r="W563" s="536"/>
      <c r="X563" s="854"/>
      <c r="Y563" s="586"/>
      <c r="Z563" s="849"/>
      <c r="AA563" s="846"/>
      <c r="AB563" s="102"/>
      <c r="AC563" s="272"/>
    </row>
    <row r="564" spans="1:29" ht="20.25" hidden="1" customHeight="1">
      <c r="A564" s="267"/>
      <c r="B564" s="69">
        <f>IF(F560=2,1,0)</f>
        <v>0</v>
      </c>
      <c r="C564" s="47">
        <v>4</v>
      </c>
      <c r="D564" s="4"/>
      <c r="E564" s="465"/>
      <c r="F564" s="478"/>
      <c r="G564" s="479"/>
      <c r="H564" s="468"/>
      <c r="I564" s="1">
        <v>4</v>
      </c>
      <c r="J564" s="48"/>
      <c r="K564" s="24">
        <f>IF(G560=4,1,0)</f>
        <v>0</v>
      </c>
      <c r="L564" s="11">
        <f>IF(P560=1,1,0)</f>
        <v>1</v>
      </c>
      <c r="M564" s="257">
        <v>4</v>
      </c>
      <c r="N564" s="669"/>
      <c r="O564" s="465"/>
      <c r="P564" s="651"/>
      <c r="Q564" s="651"/>
      <c r="R564" s="468"/>
      <c r="S564" s="258">
        <v>4</v>
      </c>
      <c r="T564" s="705"/>
      <c r="U564" s="23">
        <f>IF(Q560=2,1,0)</f>
        <v>0</v>
      </c>
      <c r="V564" s="9"/>
      <c r="W564" s="452">
        <v>10</v>
      </c>
      <c r="X564" s="771"/>
      <c r="Y564" s="586"/>
      <c r="Z564" s="849"/>
      <c r="AA564" s="846"/>
      <c r="AB564" s="102"/>
      <c r="AC564" s="272"/>
    </row>
    <row r="565" spans="1:29" ht="12" hidden="1" customHeight="1">
      <c r="A565" s="267"/>
      <c r="B565" s="69"/>
      <c r="C565" s="139"/>
      <c r="D565" s="26"/>
      <c r="E565" s="466"/>
      <c r="F565" s="478"/>
      <c r="G565" s="479"/>
      <c r="H565" s="469"/>
      <c r="I565" s="140"/>
      <c r="J565" s="49"/>
      <c r="K565" s="22"/>
      <c r="L565" s="21"/>
      <c r="M565" s="27"/>
      <c r="N565" s="28"/>
      <c r="O565" s="466"/>
      <c r="P565" s="652"/>
      <c r="Q565" s="652"/>
      <c r="R565" s="469"/>
      <c r="S565" s="144"/>
      <c r="T565" s="29"/>
      <c r="U565" s="23"/>
      <c r="V565" s="9"/>
      <c r="W565" s="453"/>
      <c r="X565" s="541"/>
      <c r="Y565" s="586"/>
      <c r="Z565" s="849"/>
      <c r="AA565" s="846"/>
      <c r="AB565" s="102"/>
      <c r="AC565" s="272"/>
    </row>
    <row r="566" spans="1:29" ht="35.1" hidden="1" customHeight="1" thickBot="1">
      <c r="A566" s="267"/>
      <c r="B566" s="71"/>
      <c r="C566" s="50"/>
      <c r="D566" s="572" t="s">
        <v>55</v>
      </c>
      <c r="E566" s="572"/>
      <c r="F566" s="572"/>
      <c r="G566" s="572"/>
      <c r="H566" s="572"/>
      <c r="I566" s="572"/>
      <c r="J566" s="643"/>
      <c r="K566" s="22"/>
      <c r="L566" s="9"/>
      <c r="M566" s="169"/>
      <c r="N566" s="644" t="s">
        <v>55</v>
      </c>
      <c r="O566" s="644"/>
      <c r="P566" s="644"/>
      <c r="Q566" s="644"/>
      <c r="R566" s="644"/>
      <c r="S566" s="644"/>
      <c r="T566" s="645"/>
      <c r="U566" s="22"/>
      <c r="V566" s="84"/>
      <c r="W566" s="855"/>
      <c r="X566" s="856"/>
      <c r="Y566" s="587"/>
      <c r="Z566" s="850"/>
      <c r="AA566" s="848"/>
      <c r="AB566" s="102"/>
      <c r="AC566" s="272"/>
    </row>
    <row r="567" spans="1:29" ht="28.5" hidden="1" thickBot="1">
      <c r="A567" s="267"/>
      <c r="B567" s="72"/>
      <c r="C567" s="73"/>
      <c r="D567" s="790"/>
      <c r="E567" s="790"/>
      <c r="F567" s="791"/>
      <c r="G567" s="791"/>
      <c r="H567" s="77"/>
      <c r="I567" s="73"/>
      <c r="J567" s="73"/>
      <c r="K567" s="74"/>
      <c r="L567" s="75"/>
      <c r="M567" s="76"/>
      <c r="N567" s="790"/>
      <c r="O567" s="790"/>
      <c r="P567" s="791"/>
      <c r="Q567" s="791"/>
      <c r="R567" s="77"/>
      <c r="S567" s="77"/>
      <c r="T567" s="77"/>
      <c r="U567" s="78"/>
      <c r="V567" s="73"/>
      <c r="W567" s="73"/>
      <c r="X567" s="73"/>
      <c r="Y567" s="73"/>
      <c r="Z567" s="73"/>
      <c r="AA567" s="73"/>
      <c r="AB567" s="103"/>
      <c r="AC567" s="272"/>
    </row>
    <row r="568" spans="1:29" hidden="1">
      <c r="A568" s="267"/>
      <c r="B568" s="277"/>
      <c r="C568" s="267"/>
      <c r="D568" s="267"/>
      <c r="E568" s="267"/>
      <c r="F568" s="267"/>
      <c r="G568" s="267"/>
      <c r="H568" s="267"/>
      <c r="I568" s="267"/>
      <c r="J568" s="267"/>
      <c r="K568" s="267"/>
      <c r="L568" s="267"/>
      <c r="M568" s="267"/>
      <c r="N568" s="267"/>
      <c r="O568" s="267"/>
      <c r="P568" s="267"/>
      <c r="Q568" s="267"/>
      <c r="R568" s="267"/>
      <c r="S568" s="267"/>
      <c r="T568" s="267"/>
      <c r="U568" s="267"/>
      <c r="V568" s="267"/>
      <c r="W568" s="267"/>
      <c r="X568" s="267"/>
      <c r="Y568" s="267"/>
      <c r="Z568" s="267"/>
      <c r="AA568" s="267"/>
      <c r="AB568" s="267"/>
      <c r="AC568" s="272"/>
    </row>
    <row r="569" spans="1:29" hidden="1">
      <c r="A569" s="267"/>
      <c r="B569" s="277"/>
      <c r="C569" s="267"/>
      <c r="D569" s="267"/>
      <c r="E569" s="267"/>
      <c r="F569" s="267"/>
      <c r="G569" s="267"/>
      <c r="H569" s="267"/>
      <c r="I569" s="267"/>
      <c r="J569" s="267"/>
      <c r="K569" s="267"/>
      <c r="L569" s="267"/>
      <c r="M569" s="267"/>
      <c r="N569" s="267"/>
      <c r="O569" s="267"/>
      <c r="P569" s="267"/>
      <c r="Q569" s="267"/>
      <c r="R569" s="267"/>
      <c r="S569" s="267"/>
      <c r="T569" s="267"/>
      <c r="U569" s="267"/>
      <c r="V569" s="267"/>
      <c r="W569" s="267"/>
      <c r="X569" s="267"/>
      <c r="Y569" s="267"/>
      <c r="Z569" s="267"/>
      <c r="AA569" s="267"/>
      <c r="AB569" s="267"/>
      <c r="AC569" s="272"/>
    </row>
    <row r="570" spans="1:29" hidden="1">
      <c r="A570" s="267"/>
      <c r="B570" s="277"/>
      <c r="C570" s="267"/>
      <c r="D570" s="267"/>
      <c r="E570" s="267"/>
      <c r="F570" s="267"/>
      <c r="G570" s="267"/>
      <c r="H570" s="267"/>
      <c r="I570" s="267"/>
      <c r="J570" s="267"/>
      <c r="K570" s="267"/>
      <c r="L570" s="267"/>
      <c r="M570" s="267"/>
      <c r="N570" s="267"/>
      <c r="O570" s="267"/>
      <c r="P570" s="267"/>
      <c r="Q570" s="267"/>
      <c r="R570" s="267"/>
      <c r="S570" s="267"/>
      <c r="T570" s="267"/>
      <c r="U570" s="267"/>
      <c r="V570" s="267"/>
      <c r="W570" s="267"/>
      <c r="X570" s="267"/>
      <c r="Y570" s="267"/>
      <c r="Z570" s="267"/>
      <c r="AA570" s="267"/>
      <c r="AB570" s="267"/>
      <c r="AC570" s="272"/>
    </row>
    <row r="571" spans="1:29" hidden="1">
      <c r="A571" s="267"/>
      <c r="B571" s="277"/>
      <c r="C571" s="267"/>
      <c r="D571" s="267"/>
      <c r="E571" s="267"/>
      <c r="F571" s="267"/>
      <c r="G571" s="267"/>
      <c r="H571" s="267"/>
      <c r="I571" s="267"/>
      <c r="J571" s="267"/>
      <c r="K571" s="267"/>
      <c r="L571" s="267"/>
      <c r="M571" s="267"/>
      <c r="N571" s="267"/>
      <c r="O571" s="267"/>
      <c r="P571" s="267"/>
      <c r="Q571" s="267"/>
      <c r="R571" s="267"/>
      <c r="S571" s="267"/>
      <c r="T571" s="267"/>
      <c r="U571" s="267"/>
      <c r="V571" s="267"/>
      <c r="W571" s="267"/>
      <c r="X571" s="267"/>
      <c r="Y571" s="267"/>
      <c r="Z571" s="267"/>
      <c r="AA571" s="267"/>
      <c r="AB571" s="267"/>
      <c r="AC571" s="272"/>
    </row>
    <row r="572" spans="1:29" ht="14.25" hidden="1" customHeight="1">
      <c r="A572" s="267"/>
      <c r="B572" s="277"/>
      <c r="C572" s="267"/>
      <c r="D572" s="267"/>
      <c r="E572" s="267"/>
      <c r="F572" s="267"/>
      <c r="G572" s="267"/>
      <c r="H572" s="267"/>
      <c r="I572" s="267"/>
      <c r="J572" s="267"/>
      <c r="K572" s="267"/>
      <c r="L572" s="267"/>
      <c r="M572" s="267"/>
      <c r="N572" s="267"/>
      <c r="O572" s="267"/>
      <c r="P572" s="267"/>
      <c r="Q572" s="267"/>
      <c r="R572" s="267"/>
      <c r="S572" s="267"/>
      <c r="T572" s="267"/>
      <c r="U572" s="267"/>
      <c r="V572" s="267"/>
      <c r="W572" s="267"/>
      <c r="X572" s="267"/>
      <c r="Y572" s="267"/>
      <c r="Z572" s="267"/>
      <c r="AA572" s="267"/>
      <c r="AB572" s="267"/>
      <c r="AC572" s="272"/>
    </row>
    <row r="573" spans="1:29" ht="14.25" hidden="1" customHeight="1">
      <c r="A573" s="267"/>
      <c r="B573" s="277"/>
      <c r="C573" s="267"/>
      <c r="D573" s="267"/>
      <c r="E573" s="267"/>
      <c r="F573" s="267"/>
      <c r="G573" s="267"/>
      <c r="H573" s="267"/>
      <c r="I573" s="267"/>
      <c r="J573" s="267"/>
      <c r="K573" s="267"/>
      <c r="L573" s="267"/>
      <c r="M573" s="267"/>
      <c r="N573" s="267"/>
      <c r="O573" s="267"/>
      <c r="P573" s="267"/>
      <c r="Q573" s="267"/>
      <c r="R573" s="267"/>
      <c r="S573" s="267"/>
      <c r="T573" s="267"/>
      <c r="U573" s="267"/>
      <c r="V573" s="267"/>
      <c r="W573" s="267"/>
      <c r="X573" s="267"/>
      <c r="Y573" s="267"/>
      <c r="Z573" s="267"/>
      <c r="AA573" s="267"/>
      <c r="AB573" s="267"/>
      <c r="AC573" s="272"/>
    </row>
    <row r="574" spans="1:29" ht="14.25" hidden="1" customHeight="1">
      <c r="A574" s="267"/>
      <c r="B574" s="277"/>
      <c r="C574" s="267"/>
      <c r="D574" s="267"/>
      <c r="E574" s="267"/>
      <c r="F574" s="267"/>
      <c r="G574" s="268"/>
      <c r="H574" s="268"/>
      <c r="I574" s="268"/>
      <c r="J574" s="268"/>
      <c r="K574" s="495" t="s">
        <v>8</v>
      </c>
      <c r="L574" s="495"/>
      <c r="M574" s="495"/>
      <c r="N574" s="495"/>
      <c r="O574" s="495"/>
      <c r="P574" s="495"/>
      <c r="Q574" s="495"/>
      <c r="R574" s="495"/>
      <c r="S574" s="495"/>
      <c r="T574" s="495"/>
      <c r="U574" s="495"/>
      <c r="V574" s="268"/>
      <c r="W574" s="268"/>
      <c r="X574" s="268"/>
      <c r="Y574" s="268"/>
      <c r="Z574" s="268"/>
      <c r="AA574" s="268"/>
      <c r="AB574" s="268"/>
      <c r="AC574" s="272">
        <v>22</v>
      </c>
    </row>
    <row r="575" spans="1:29" ht="14.25" hidden="1" customHeight="1">
      <c r="A575" s="267"/>
      <c r="B575" s="277"/>
      <c r="C575" s="267"/>
      <c r="D575" s="267"/>
      <c r="E575" s="267"/>
      <c r="F575" s="267"/>
      <c r="G575" s="268"/>
      <c r="H575" s="268"/>
      <c r="I575" s="268"/>
      <c r="J575" s="268"/>
      <c r="K575" s="495"/>
      <c r="L575" s="495"/>
      <c r="M575" s="495"/>
      <c r="N575" s="495"/>
      <c r="O575" s="495"/>
      <c r="P575" s="495"/>
      <c r="Q575" s="495"/>
      <c r="R575" s="495"/>
      <c r="S575" s="495"/>
      <c r="T575" s="495"/>
      <c r="U575" s="495"/>
      <c r="V575" s="268"/>
      <c r="W575" s="268"/>
      <c r="X575" s="268"/>
      <c r="Y575" s="268"/>
      <c r="Z575" s="271"/>
      <c r="AA575" s="271"/>
      <c r="AB575" s="271"/>
      <c r="AC575" s="276"/>
    </row>
    <row r="576" spans="1:29" hidden="1">
      <c r="A576" s="267"/>
      <c r="B576" s="277"/>
      <c r="C576" s="267"/>
      <c r="D576" s="267"/>
      <c r="E576" s="267"/>
      <c r="F576" s="267"/>
      <c r="G576" s="267"/>
      <c r="H576" s="267"/>
      <c r="I576" s="267"/>
      <c r="J576" s="267"/>
      <c r="K576" s="495"/>
      <c r="L576" s="495"/>
      <c r="M576" s="495"/>
      <c r="N576" s="495"/>
      <c r="O576" s="495"/>
      <c r="P576" s="495"/>
      <c r="Q576" s="495"/>
      <c r="R576" s="495"/>
      <c r="S576" s="495"/>
      <c r="T576" s="495"/>
      <c r="U576" s="495"/>
      <c r="V576" s="267"/>
      <c r="W576" s="267"/>
      <c r="X576" s="267"/>
      <c r="Y576" s="267"/>
      <c r="Z576" s="267"/>
      <c r="AA576" s="267"/>
      <c r="AB576" s="267"/>
      <c r="AC576" s="272"/>
    </row>
    <row r="577" spans="1:29" hidden="1">
      <c r="A577" s="267"/>
      <c r="B577" s="277"/>
      <c r="C577" s="267"/>
      <c r="D577" s="267"/>
      <c r="E577" s="267"/>
      <c r="F577" s="267"/>
      <c r="G577" s="267"/>
      <c r="H577" s="267"/>
      <c r="I577" s="267"/>
      <c r="J577" s="267"/>
      <c r="K577" s="495"/>
      <c r="L577" s="495"/>
      <c r="M577" s="495"/>
      <c r="N577" s="495"/>
      <c r="O577" s="495"/>
      <c r="P577" s="495"/>
      <c r="Q577" s="495"/>
      <c r="R577" s="495"/>
      <c r="S577" s="495"/>
      <c r="T577" s="495"/>
      <c r="U577" s="495"/>
      <c r="V577" s="267"/>
      <c r="W577" s="267"/>
      <c r="X577" s="267"/>
      <c r="Y577" s="267"/>
      <c r="Z577" s="267"/>
      <c r="AA577" s="267"/>
      <c r="AB577" s="267"/>
      <c r="AC577" s="272"/>
    </row>
    <row r="578" spans="1:29" hidden="1">
      <c r="A578" s="267"/>
      <c r="B578" s="277"/>
      <c r="C578" s="267"/>
      <c r="D578" s="267"/>
      <c r="E578" s="267"/>
      <c r="F578" s="267"/>
      <c r="G578" s="267"/>
      <c r="H578" s="267"/>
      <c r="I578" s="267"/>
      <c r="J578" s="267"/>
      <c r="K578" s="267"/>
      <c r="L578" s="267"/>
      <c r="M578" s="267"/>
      <c r="N578" s="267"/>
      <c r="O578" s="267"/>
      <c r="P578" s="267"/>
      <c r="Q578" s="267"/>
      <c r="R578" s="267"/>
      <c r="S578" s="267"/>
      <c r="T578" s="267"/>
      <c r="U578" s="267"/>
      <c r="V578" s="267"/>
      <c r="W578" s="267"/>
      <c r="X578" s="267"/>
      <c r="Y578" s="267"/>
      <c r="Z578" s="267"/>
      <c r="AA578" s="267"/>
      <c r="AB578" s="267"/>
      <c r="AC578" s="272"/>
    </row>
    <row r="579" spans="1:29" hidden="1">
      <c r="A579" s="267"/>
      <c r="B579" s="277"/>
      <c r="C579" s="267"/>
      <c r="D579" s="267"/>
      <c r="E579" s="267"/>
      <c r="F579" s="267"/>
      <c r="G579" s="267"/>
      <c r="H579" s="267"/>
      <c r="I579" s="267"/>
      <c r="J579" s="267"/>
      <c r="K579" s="267"/>
      <c r="L579" s="267"/>
      <c r="M579" s="267"/>
      <c r="N579" s="267"/>
      <c r="O579" s="267"/>
      <c r="P579" s="267"/>
      <c r="Q579" s="267"/>
      <c r="R579" s="267"/>
      <c r="S579" s="267"/>
      <c r="T579" s="267"/>
      <c r="U579" s="267"/>
      <c r="V579" s="267"/>
      <c r="W579" s="267"/>
      <c r="X579" s="267"/>
      <c r="Y579" s="267"/>
      <c r="Z579" s="267"/>
      <c r="AA579" s="267"/>
      <c r="AB579" s="267"/>
      <c r="AC579" s="272"/>
    </row>
    <row r="580" spans="1:29" hidden="1">
      <c r="A580" s="267"/>
      <c r="B580" s="277"/>
      <c r="C580" s="267"/>
      <c r="D580" s="267"/>
      <c r="E580" s="267"/>
      <c r="F580" s="267"/>
      <c r="G580" s="267"/>
      <c r="H580" s="267"/>
      <c r="I580" s="267"/>
      <c r="J580" s="267"/>
      <c r="K580" s="267"/>
      <c r="L580" s="267"/>
      <c r="M580" s="267"/>
      <c r="N580" s="267"/>
      <c r="O580" s="267"/>
      <c r="P580" s="267"/>
      <c r="Q580" s="267"/>
      <c r="R580" s="267"/>
      <c r="S580" s="267"/>
      <c r="T580" s="267"/>
      <c r="U580" s="267"/>
      <c r="V580" s="267"/>
      <c r="W580" s="267"/>
      <c r="X580" s="267"/>
      <c r="Y580" s="267"/>
      <c r="Z580" s="267"/>
      <c r="AA580" s="267"/>
      <c r="AB580" s="267"/>
      <c r="AC580" s="272"/>
    </row>
    <row r="581" spans="1:29" hidden="1">
      <c r="A581" s="267"/>
      <c r="B581" s="277"/>
      <c r="C581" s="267"/>
      <c r="D581" s="267"/>
      <c r="E581" s="267"/>
      <c r="F581" s="267"/>
      <c r="G581" s="267"/>
      <c r="H581" s="267"/>
      <c r="I581" s="267"/>
      <c r="J581" s="267"/>
      <c r="K581" s="267"/>
      <c r="L581" s="267"/>
      <c r="M581" s="267"/>
      <c r="N581" s="267"/>
      <c r="O581" s="267"/>
      <c r="P581" s="267"/>
      <c r="Q581" s="267"/>
      <c r="R581" s="267"/>
      <c r="S581" s="267"/>
      <c r="T581" s="267"/>
      <c r="U581" s="267"/>
      <c r="V581" s="267"/>
      <c r="W581" s="267"/>
      <c r="X581" s="267"/>
      <c r="Y581" s="267"/>
      <c r="Z581" s="267"/>
      <c r="AA581" s="267"/>
      <c r="AB581" s="267"/>
      <c r="AC581" s="272"/>
    </row>
    <row r="582" spans="1:29" hidden="1">
      <c r="A582" s="267"/>
      <c r="B582" s="277"/>
      <c r="C582" s="267"/>
      <c r="D582" s="267"/>
      <c r="E582" s="267"/>
      <c r="F582" s="267"/>
      <c r="G582" s="267"/>
      <c r="H582" s="267"/>
      <c r="I582" s="267"/>
      <c r="J582" s="267"/>
      <c r="K582" s="267"/>
      <c r="L582" s="267"/>
      <c r="M582" s="267"/>
      <c r="N582" s="267"/>
      <c r="O582" s="267"/>
      <c r="P582" s="267"/>
      <c r="Q582" s="267"/>
      <c r="R582" s="267"/>
      <c r="S582" s="267"/>
      <c r="T582" s="267"/>
      <c r="U582" s="267"/>
      <c r="V582" s="267"/>
      <c r="W582" s="267"/>
      <c r="X582" s="267"/>
      <c r="Y582" s="267"/>
      <c r="Z582" s="267"/>
      <c r="AA582" s="267"/>
      <c r="AB582" s="267"/>
      <c r="AC582" s="272"/>
    </row>
    <row r="583" spans="1:29" hidden="1">
      <c r="A583" s="267"/>
      <c r="B583" s="277"/>
      <c r="C583" s="267"/>
      <c r="D583" s="267"/>
      <c r="E583" s="267"/>
      <c r="F583" s="267"/>
      <c r="G583" s="267"/>
      <c r="H583" s="267"/>
      <c r="I583" s="267"/>
      <c r="J583" s="267"/>
      <c r="K583" s="267"/>
      <c r="L583" s="267"/>
      <c r="M583" s="267"/>
      <c r="N583" s="267"/>
      <c r="O583" s="267"/>
      <c r="P583" s="267"/>
      <c r="Q583" s="267"/>
      <c r="R583" s="267"/>
      <c r="S583" s="267"/>
      <c r="T583" s="267"/>
      <c r="U583" s="267"/>
      <c r="V583" s="267"/>
      <c r="W583" s="267"/>
      <c r="X583" s="267"/>
      <c r="Y583" s="267"/>
      <c r="Z583" s="267"/>
      <c r="AA583" s="267"/>
      <c r="AB583" s="267"/>
      <c r="AC583" s="272"/>
    </row>
    <row r="584" spans="1:29" hidden="1">
      <c r="A584" s="267"/>
      <c r="B584" s="277"/>
      <c r="C584" s="267"/>
      <c r="D584" s="267"/>
      <c r="E584" s="267"/>
      <c r="F584" s="267"/>
      <c r="G584" s="267"/>
      <c r="H584" s="267"/>
      <c r="I584" s="267"/>
      <c r="J584" s="267"/>
      <c r="K584" s="267"/>
      <c r="L584" s="267"/>
      <c r="M584" s="267"/>
      <c r="N584" s="267"/>
      <c r="O584" s="267"/>
      <c r="P584" s="267"/>
      <c r="Q584" s="267"/>
      <c r="R584" s="267"/>
      <c r="S584" s="267"/>
      <c r="T584" s="267"/>
      <c r="U584" s="267"/>
      <c r="V584" s="267"/>
      <c r="W584" s="267"/>
      <c r="X584" s="267"/>
      <c r="Y584" s="267"/>
      <c r="Z584" s="267"/>
      <c r="AA584" s="267"/>
      <c r="AB584" s="267"/>
      <c r="AC584" s="272"/>
    </row>
    <row r="585" spans="1:29" hidden="1">
      <c r="A585" s="267"/>
      <c r="B585" s="277"/>
      <c r="C585" s="267"/>
      <c r="D585" s="267"/>
      <c r="E585" s="267"/>
      <c r="F585" s="267"/>
      <c r="G585" s="267"/>
      <c r="H585" s="267"/>
      <c r="I585" s="267"/>
      <c r="J585" s="267"/>
      <c r="K585" s="267"/>
      <c r="L585" s="267"/>
      <c r="M585" s="267"/>
      <c r="N585" s="267"/>
      <c r="O585" s="267"/>
      <c r="P585" s="267"/>
      <c r="Q585" s="267"/>
      <c r="R585" s="267"/>
      <c r="S585" s="267"/>
      <c r="T585" s="267"/>
      <c r="U585" s="267"/>
      <c r="V585" s="267"/>
      <c r="W585" s="267"/>
      <c r="X585" s="267"/>
      <c r="Y585" s="267"/>
      <c r="Z585" s="267"/>
      <c r="AA585" s="267"/>
      <c r="AB585" s="267"/>
      <c r="AC585" s="272"/>
    </row>
    <row r="586" spans="1:29" hidden="1">
      <c r="A586" s="267"/>
      <c r="B586" s="277"/>
      <c r="C586" s="267"/>
      <c r="D586" s="267"/>
      <c r="E586" s="267"/>
      <c r="F586" s="267"/>
      <c r="G586" s="267"/>
      <c r="H586" s="267"/>
      <c r="I586" s="267"/>
      <c r="J586" s="267"/>
      <c r="K586" s="267"/>
      <c r="L586" s="267"/>
      <c r="M586" s="267"/>
      <c r="N586" s="267"/>
      <c r="O586" s="267"/>
      <c r="P586" s="267"/>
      <c r="Q586" s="267"/>
      <c r="R586" s="267"/>
      <c r="S586" s="267"/>
      <c r="T586" s="267"/>
      <c r="U586" s="267"/>
      <c r="V586" s="267"/>
      <c r="W586" s="267"/>
      <c r="X586" s="267"/>
      <c r="Y586" s="267"/>
      <c r="Z586" s="267"/>
      <c r="AA586" s="267"/>
      <c r="AB586" s="267"/>
      <c r="AC586" s="272"/>
    </row>
    <row r="587" spans="1:29" hidden="1">
      <c r="A587" s="267"/>
      <c r="B587" s="277"/>
      <c r="C587" s="267"/>
      <c r="D587" s="267"/>
      <c r="E587" s="267"/>
      <c r="F587" s="267"/>
      <c r="G587" s="267"/>
      <c r="H587" s="267"/>
      <c r="I587" s="267"/>
      <c r="J587" s="267"/>
      <c r="K587" s="267"/>
      <c r="L587" s="267"/>
      <c r="M587" s="267"/>
      <c r="N587" s="267"/>
      <c r="O587" s="267"/>
      <c r="P587" s="267"/>
      <c r="Q587" s="267"/>
      <c r="R587" s="267"/>
      <c r="S587" s="267"/>
      <c r="T587" s="267"/>
      <c r="U587" s="267"/>
      <c r="V587" s="267"/>
      <c r="W587" s="267"/>
      <c r="X587" s="267"/>
      <c r="Y587" s="267"/>
      <c r="Z587" s="267"/>
      <c r="AA587" s="267"/>
      <c r="AB587" s="267"/>
      <c r="AC587" s="272"/>
    </row>
    <row r="588" spans="1:29" hidden="1">
      <c r="A588" s="267"/>
      <c r="B588" s="277"/>
      <c r="C588" s="267"/>
      <c r="D588" s="267"/>
      <c r="E588" s="267"/>
      <c r="F588" s="267"/>
      <c r="G588" s="267"/>
      <c r="H588" s="267"/>
      <c r="I588" s="267"/>
      <c r="J588" s="267"/>
      <c r="K588" s="267"/>
      <c r="L588" s="267"/>
      <c r="M588" s="267"/>
      <c r="N588" s="267"/>
      <c r="O588" s="267"/>
      <c r="P588" s="267"/>
      <c r="Q588" s="267"/>
      <c r="R588" s="267"/>
      <c r="S588" s="267"/>
      <c r="T588" s="267"/>
      <c r="U588" s="267"/>
      <c r="V588" s="267"/>
      <c r="W588" s="267"/>
      <c r="X588" s="267"/>
      <c r="Y588" s="267"/>
      <c r="Z588" s="267"/>
      <c r="AA588" s="267"/>
      <c r="AB588" s="267"/>
      <c r="AC588" s="272"/>
    </row>
    <row r="589" spans="1:29" hidden="1">
      <c r="A589" s="267"/>
      <c r="B589" s="277"/>
      <c r="C589" s="267"/>
      <c r="D589" s="267"/>
      <c r="E589" s="267"/>
      <c r="F589" s="267"/>
      <c r="G589" s="267"/>
      <c r="H589" s="267"/>
      <c r="I589" s="267"/>
      <c r="J589" s="267"/>
      <c r="K589" s="267"/>
      <c r="L589" s="267"/>
      <c r="M589" s="267"/>
      <c r="N589" s="267"/>
      <c r="O589" s="267"/>
      <c r="P589" s="267"/>
      <c r="Q589" s="267"/>
      <c r="R589" s="267"/>
      <c r="S589" s="267"/>
      <c r="T589" s="267"/>
      <c r="U589" s="267"/>
      <c r="V589" s="267"/>
      <c r="W589" s="267"/>
      <c r="X589" s="267"/>
      <c r="Y589" s="267"/>
      <c r="Z589" s="267"/>
      <c r="AA589" s="267"/>
      <c r="AB589" s="267"/>
      <c r="AC589" s="272"/>
    </row>
    <row r="590" spans="1:29" hidden="1">
      <c r="A590" s="267"/>
      <c r="B590" s="277"/>
      <c r="C590" s="267"/>
      <c r="D590" s="267"/>
      <c r="E590" s="267"/>
      <c r="F590" s="267"/>
      <c r="G590" s="267"/>
      <c r="H590" s="267"/>
      <c r="I590" s="267"/>
      <c r="J590" s="267"/>
      <c r="K590" s="267"/>
      <c r="L590" s="267"/>
      <c r="M590" s="267"/>
      <c r="N590" s="267"/>
      <c r="O590" s="267"/>
      <c r="P590" s="267"/>
      <c r="Q590" s="267"/>
      <c r="R590" s="267"/>
      <c r="S590" s="267"/>
      <c r="T590" s="267"/>
      <c r="U590" s="267"/>
      <c r="V590" s="267"/>
      <c r="W590" s="267"/>
      <c r="X590" s="267"/>
      <c r="Y590" s="267"/>
      <c r="Z590" s="267"/>
      <c r="AA590" s="267"/>
      <c r="AB590" s="267"/>
      <c r="AC590" s="272"/>
    </row>
    <row r="591" spans="1:29" hidden="1">
      <c r="A591" s="267"/>
      <c r="B591" s="277"/>
      <c r="C591" s="267"/>
      <c r="D591" s="267"/>
      <c r="E591" s="267"/>
      <c r="F591" s="267"/>
      <c r="G591" s="267"/>
      <c r="H591" s="267"/>
      <c r="I591" s="267"/>
      <c r="J591" s="267"/>
      <c r="K591" s="267"/>
      <c r="L591" s="267"/>
      <c r="M591" s="267"/>
      <c r="N591" s="267"/>
      <c r="O591" s="267"/>
      <c r="P591" s="267"/>
      <c r="Q591" s="267"/>
      <c r="R591" s="267"/>
      <c r="S591" s="267"/>
      <c r="T591" s="267"/>
      <c r="U591" s="267"/>
      <c r="V591" s="267"/>
      <c r="W591" s="267"/>
      <c r="X591" s="267"/>
      <c r="Y591" s="267"/>
      <c r="Z591" s="267"/>
      <c r="AA591" s="267"/>
      <c r="AB591" s="267"/>
      <c r="AC591" s="272"/>
    </row>
    <row r="592" spans="1:29" hidden="1">
      <c r="A592" s="267"/>
      <c r="B592" s="277"/>
      <c r="C592" s="267"/>
      <c r="D592" s="267"/>
      <c r="E592" s="267"/>
      <c r="F592" s="267"/>
      <c r="G592" s="267"/>
      <c r="H592" s="267"/>
      <c r="I592" s="267"/>
      <c r="J592" s="267"/>
      <c r="K592" s="267"/>
      <c r="L592" s="267"/>
      <c r="M592" s="267"/>
      <c r="N592" s="267"/>
      <c r="O592" s="267"/>
      <c r="P592" s="267"/>
      <c r="Q592" s="267"/>
      <c r="R592" s="267"/>
      <c r="S592" s="267"/>
      <c r="T592" s="267"/>
      <c r="U592" s="267"/>
      <c r="V592" s="267"/>
      <c r="W592" s="267"/>
      <c r="X592" s="267"/>
      <c r="Y592" s="267"/>
      <c r="Z592" s="267"/>
      <c r="AA592" s="267"/>
      <c r="AB592" s="267"/>
      <c r="AC592" s="272"/>
    </row>
    <row r="593" spans="1:29" hidden="1">
      <c r="A593" s="267"/>
      <c r="B593" s="277"/>
      <c r="C593" s="267"/>
      <c r="D593" s="267"/>
      <c r="E593" s="267"/>
      <c r="F593" s="267"/>
      <c r="G593" s="267"/>
      <c r="H593" s="267"/>
      <c r="I593" s="267"/>
      <c r="J593" s="267"/>
      <c r="K593" s="267"/>
      <c r="L593" s="267"/>
      <c r="M593" s="267"/>
      <c r="N593" s="267"/>
      <c r="O593" s="267"/>
      <c r="P593" s="267"/>
      <c r="Q593" s="267"/>
      <c r="R593" s="267"/>
      <c r="S593" s="267"/>
      <c r="T593" s="267"/>
      <c r="U593" s="267"/>
      <c r="V593" s="267"/>
      <c r="W593" s="267"/>
      <c r="X593" s="267"/>
      <c r="Y593" s="267"/>
      <c r="Z593" s="267"/>
      <c r="AA593" s="267"/>
      <c r="AB593" s="267"/>
      <c r="AC593" s="272"/>
    </row>
    <row r="594" spans="1:29" hidden="1">
      <c r="A594" s="267"/>
      <c r="B594" s="277"/>
      <c r="C594" s="267"/>
      <c r="D594" s="267"/>
      <c r="E594" s="267"/>
      <c r="F594" s="267"/>
      <c r="G594" s="267"/>
      <c r="H594" s="267"/>
      <c r="I594" s="267"/>
      <c r="J594" s="267"/>
      <c r="K594" s="267"/>
      <c r="L594" s="267"/>
      <c r="M594" s="267"/>
      <c r="N594" s="267"/>
      <c r="O594" s="267"/>
      <c r="P594" s="267"/>
      <c r="Q594" s="267"/>
      <c r="R594" s="267"/>
      <c r="S594" s="267"/>
      <c r="T594" s="267"/>
      <c r="U594" s="267"/>
      <c r="V594" s="267"/>
      <c r="W594" s="267"/>
      <c r="X594" s="267"/>
      <c r="Y594" s="267"/>
      <c r="Z594" s="267"/>
      <c r="AA594" s="267"/>
      <c r="AB594" s="267"/>
      <c r="AC594" s="272"/>
    </row>
    <row r="595" spans="1:29" hidden="1">
      <c r="A595" s="267"/>
      <c r="B595" s="277"/>
      <c r="C595" s="267"/>
      <c r="D595" s="267"/>
      <c r="E595" s="267"/>
      <c r="F595" s="267"/>
      <c r="G595" s="267"/>
      <c r="H595" s="267"/>
      <c r="I595" s="267"/>
      <c r="J595" s="267"/>
      <c r="K595" s="267"/>
      <c r="L595" s="267"/>
      <c r="M595" s="267"/>
      <c r="N595" s="267"/>
      <c r="O595" s="267"/>
      <c r="P595" s="267"/>
      <c r="Q595" s="267"/>
      <c r="R595" s="267"/>
      <c r="S595" s="267"/>
      <c r="T595" s="267"/>
      <c r="U595" s="267"/>
      <c r="V595" s="267"/>
      <c r="W595" s="267"/>
      <c r="X595" s="267"/>
      <c r="Y595" s="267"/>
      <c r="Z595" s="267"/>
      <c r="AA595" s="267"/>
      <c r="AB595" s="267"/>
      <c r="AC595" s="272"/>
    </row>
    <row r="596" spans="1:29" hidden="1">
      <c r="A596" s="267"/>
      <c r="B596" s="277"/>
      <c r="C596" s="267"/>
      <c r="D596" s="267"/>
      <c r="E596" s="267"/>
      <c r="F596" s="267"/>
      <c r="G596" s="267"/>
      <c r="H596" s="267"/>
      <c r="I596" s="267"/>
      <c r="J596" s="267"/>
      <c r="K596" s="267"/>
      <c r="L596" s="267"/>
      <c r="M596" s="267"/>
      <c r="N596" s="267"/>
      <c r="O596" s="267"/>
      <c r="P596" s="267"/>
      <c r="Q596" s="267"/>
      <c r="R596" s="267"/>
      <c r="S596" s="267"/>
      <c r="T596" s="267"/>
      <c r="U596" s="267"/>
      <c r="V596" s="267"/>
      <c r="W596" s="267"/>
      <c r="X596" s="267"/>
      <c r="Y596" s="267"/>
      <c r="Z596" s="267"/>
      <c r="AA596" s="267"/>
      <c r="AB596" s="267"/>
      <c r="AC596" s="272"/>
    </row>
    <row r="597" spans="1:29" hidden="1">
      <c r="A597" s="267"/>
      <c r="B597" s="277"/>
      <c r="C597" s="267"/>
      <c r="D597" s="267"/>
      <c r="E597" s="267"/>
      <c r="F597" s="267"/>
      <c r="G597" s="267"/>
      <c r="H597" s="267"/>
      <c r="I597" s="267"/>
      <c r="J597" s="267"/>
      <c r="K597" s="267"/>
      <c r="L597" s="267"/>
      <c r="M597" s="267"/>
      <c r="N597" s="267"/>
      <c r="O597" s="267"/>
      <c r="P597" s="267"/>
      <c r="Q597" s="267"/>
      <c r="R597" s="267"/>
      <c r="S597" s="267"/>
      <c r="T597" s="267"/>
      <c r="U597" s="267"/>
      <c r="V597" s="267"/>
      <c r="W597" s="267"/>
      <c r="X597" s="267"/>
      <c r="Y597" s="267"/>
      <c r="Z597" s="267"/>
      <c r="AA597" s="267"/>
      <c r="AB597" s="267"/>
      <c r="AC597" s="272"/>
    </row>
    <row r="598" spans="1:29" hidden="1">
      <c r="A598" s="267"/>
      <c r="B598" s="277"/>
      <c r="C598" s="267"/>
      <c r="D598" s="267"/>
      <c r="E598" s="267"/>
      <c r="F598" s="267"/>
      <c r="G598" s="267"/>
      <c r="H598" s="267"/>
      <c r="I598" s="267"/>
      <c r="J598" s="267"/>
      <c r="K598" s="267"/>
      <c r="L598" s="267"/>
      <c r="M598" s="267"/>
      <c r="N598" s="267"/>
      <c r="O598" s="267"/>
      <c r="P598" s="267"/>
      <c r="Q598" s="267"/>
      <c r="R598" s="267"/>
      <c r="S598" s="267"/>
      <c r="T598" s="267"/>
      <c r="U598" s="267"/>
      <c r="V598" s="267"/>
      <c r="W598" s="267"/>
      <c r="X598" s="267"/>
      <c r="Y598" s="267"/>
      <c r="Z598" s="267"/>
      <c r="AA598" s="267"/>
      <c r="AB598" s="267"/>
      <c r="AC598" s="272"/>
    </row>
    <row r="599" spans="1:29" hidden="1">
      <c r="A599" s="267"/>
      <c r="B599" s="277"/>
      <c r="C599" s="267"/>
      <c r="D599" s="267"/>
      <c r="E599" s="267"/>
      <c r="F599" s="267"/>
      <c r="G599" s="267"/>
      <c r="H599" s="267"/>
      <c r="I599" s="267"/>
      <c r="J599" s="267"/>
      <c r="K599" s="267"/>
      <c r="L599" s="267"/>
      <c r="M599" s="267"/>
      <c r="N599" s="267"/>
      <c r="O599" s="267"/>
      <c r="P599" s="267"/>
      <c r="Q599" s="267"/>
      <c r="R599" s="267"/>
      <c r="S599" s="267"/>
      <c r="T599" s="267"/>
      <c r="U599" s="267"/>
      <c r="V599" s="267"/>
      <c r="W599" s="267"/>
      <c r="X599" s="267"/>
      <c r="Y599" s="267"/>
      <c r="Z599" s="267"/>
      <c r="AA599" s="267"/>
      <c r="AB599" s="267"/>
      <c r="AC599" s="272"/>
    </row>
    <row r="600" spans="1:29" hidden="1">
      <c r="A600" s="267"/>
      <c r="B600" s="277"/>
      <c r="C600" s="267"/>
      <c r="D600" s="267"/>
      <c r="E600" s="267"/>
      <c r="F600" s="267"/>
      <c r="G600" s="267"/>
      <c r="H600" s="267"/>
      <c r="I600" s="267"/>
      <c r="J600" s="267"/>
      <c r="K600" s="267"/>
      <c r="L600" s="267"/>
      <c r="M600" s="267"/>
      <c r="N600" s="267"/>
      <c r="O600" s="267"/>
      <c r="P600" s="267"/>
      <c r="Q600" s="267"/>
      <c r="R600" s="267"/>
      <c r="S600" s="267"/>
      <c r="T600" s="267"/>
      <c r="U600" s="267"/>
      <c r="V600" s="267"/>
      <c r="W600" s="267"/>
      <c r="X600" s="267"/>
      <c r="Y600" s="267"/>
      <c r="Z600" s="267"/>
      <c r="AA600" s="267"/>
      <c r="AB600" s="267"/>
      <c r="AC600" s="272"/>
    </row>
    <row r="601" spans="1:29" hidden="1">
      <c r="A601" s="267"/>
      <c r="B601" s="277"/>
      <c r="C601" s="267"/>
      <c r="D601" s="267"/>
      <c r="E601" s="267"/>
      <c r="F601" s="267"/>
      <c r="G601" s="267"/>
      <c r="H601" s="267"/>
      <c r="I601" s="267"/>
      <c r="J601" s="267"/>
      <c r="K601" s="267"/>
      <c r="L601" s="267"/>
      <c r="M601" s="267"/>
      <c r="N601" s="267"/>
      <c r="O601" s="267"/>
      <c r="P601" s="267"/>
      <c r="Q601" s="267"/>
      <c r="R601" s="267"/>
      <c r="S601" s="267"/>
      <c r="T601" s="267"/>
      <c r="U601" s="267"/>
      <c r="V601" s="267"/>
      <c r="W601" s="267"/>
      <c r="X601" s="267"/>
      <c r="Y601" s="267"/>
      <c r="Z601" s="267"/>
      <c r="AA601" s="267"/>
      <c r="AB601" s="267"/>
      <c r="AC601" s="272"/>
    </row>
    <row r="602" spans="1:29" hidden="1">
      <c r="A602" s="267"/>
      <c r="B602" s="277"/>
      <c r="C602" s="267"/>
      <c r="D602" s="267"/>
      <c r="E602" s="267"/>
      <c r="F602" s="267"/>
      <c r="G602" s="267"/>
      <c r="H602" s="267"/>
      <c r="I602" s="267"/>
      <c r="J602" s="267"/>
      <c r="K602" s="267"/>
      <c r="L602" s="267"/>
      <c r="M602" s="267"/>
      <c r="N602" s="267"/>
      <c r="O602" s="267"/>
      <c r="P602" s="267"/>
      <c r="Q602" s="267"/>
      <c r="R602" s="267"/>
      <c r="S602" s="267"/>
      <c r="T602" s="267"/>
      <c r="U602" s="267"/>
      <c r="V602" s="267"/>
      <c r="W602" s="267"/>
      <c r="X602" s="267"/>
      <c r="Y602" s="267"/>
      <c r="Z602" s="267"/>
      <c r="AA602" s="267"/>
      <c r="AB602" s="267"/>
      <c r="AC602" s="272"/>
    </row>
    <row r="603" spans="1:29" hidden="1">
      <c r="AB603" s="3"/>
      <c r="AC603" s="267"/>
    </row>
    <row r="604" spans="1:29" hidden="1">
      <c r="AB604" s="3"/>
      <c r="AC604" s="267"/>
    </row>
    <row r="605" spans="1:29" hidden="1">
      <c r="AB605" s="3"/>
      <c r="AC605" s="267"/>
    </row>
    <row r="606" spans="1:29" hidden="1">
      <c r="AB606" s="3"/>
      <c r="AC606" s="267"/>
    </row>
    <row r="607" spans="1:29" hidden="1">
      <c r="AB607" s="3"/>
      <c r="AC607" s="267"/>
    </row>
    <row r="608" spans="1:29" hidden="1">
      <c r="AB608" s="3"/>
      <c r="AC608" s="267"/>
    </row>
    <row r="609" spans="28:29" hidden="1">
      <c r="AB609" s="3"/>
      <c r="AC609" s="267"/>
    </row>
    <row r="610" spans="28:29" hidden="1">
      <c r="AB610" s="3"/>
      <c r="AC610" s="267"/>
    </row>
    <row r="611" spans="28:29" hidden="1">
      <c r="AB611" s="3"/>
      <c r="AC611" s="267"/>
    </row>
    <row r="612" spans="28:29" hidden="1">
      <c r="AB612" s="3"/>
      <c r="AC612" s="267"/>
    </row>
    <row r="613" spans="28:29" hidden="1">
      <c r="AB613" s="3"/>
      <c r="AC613" s="267"/>
    </row>
    <row r="614" spans="28:29" hidden="1">
      <c r="AB614" s="3"/>
      <c r="AC614" s="267"/>
    </row>
    <row r="615" spans="28:29" hidden="1">
      <c r="AB615" s="3"/>
      <c r="AC615" s="267"/>
    </row>
    <row r="616" spans="28:29" hidden="1">
      <c r="AB616" s="3"/>
      <c r="AC616" s="267"/>
    </row>
    <row r="617" spans="28:29" hidden="1">
      <c r="AB617" s="3"/>
      <c r="AC617" s="267"/>
    </row>
    <row r="618" spans="28:29" hidden="1">
      <c r="AB618" s="3"/>
      <c r="AC618" s="267"/>
    </row>
    <row r="619" spans="28:29" hidden="1">
      <c r="AB619" s="3"/>
      <c r="AC619" s="267"/>
    </row>
    <row r="620" spans="28:29" hidden="1">
      <c r="AB620" s="3"/>
      <c r="AC620" s="267"/>
    </row>
    <row r="621" spans="28:29" hidden="1">
      <c r="AB621" s="3"/>
      <c r="AC621" s="267"/>
    </row>
    <row r="622" spans="28:29" hidden="1">
      <c r="AB622" s="3"/>
      <c r="AC622" s="267"/>
    </row>
    <row r="623" spans="28:29" hidden="1">
      <c r="AB623" s="3"/>
      <c r="AC623" s="267"/>
    </row>
    <row r="624" spans="28:29" hidden="1">
      <c r="AB624" s="3"/>
      <c r="AC624" s="267"/>
    </row>
    <row r="625" spans="28:29" hidden="1">
      <c r="AB625" s="3"/>
      <c r="AC625" s="267"/>
    </row>
    <row r="626" spans="28:29" hidden="1">
      <c r="AB626" s="3"/>
      <c r="AC626" s="267"/>
    </row>
    <row r="627" spans="28:29" hidden="1">
      <c r="AB627" s="3"/>
      <c r="AC627" s="267"/>
    </row>
    <row r="628" spans="28:29" hidden="1">
      <c r="AB628" s="3"/>
      <c r="AC628" s="267"/>
    </row>
    <row r="629" spans="28:29" hidden="1">
      <c r="AB629" s="3"/>
      <c r="AC629" s="267"/>
    </row>
    <row r="630" spans="28:29" hidden="1">
      <c r="AB630" s="3"/>
      <c r="AC630" s="267"/>
    </row>
    <row r="631" spans="28:29" hidden="1">
      <c r="AB631" s="3"/>
      <c r="AC631" s="267"/>
    </row>
    <row r="632" spans="28:29" hidden="1">
      <c r="AB632" s="3"/>
      <c r="AC632" s="267"/>
    </row>
    <row r="633" spans="28:29" hidden="1">
      <c r="AB633" s="3"/>
      <c r="AC633" s="267"/>
    </row>
    <row r="634" spans="28:29" hidden="1">
      <c r="AB634" s="3"/>
      <c r="AC634" s="267"/>
    </row>
    <row r="635" spans="28:29" hidden="1">
      <c r="AB635" s="3"/>
      <c r="AC635" s="267"/>
    </row>
    <row r="636" spans="28:29" hidden="1">
      <c r="AB636" s="3"/>
      <c r="AC636" s="267"/>
    </row>
    <row r="637" spans="28:29" hidden="1">
      <c r="AB637" s="3"/>
      <c r="AC637" s="267"/>
    </row>
    <row r="638" spans="28:29" hidden="1">
      <c r="AB638" s="3"/>
      <c r="AC638" s="267"/>
    </row>
    <row r="639" spans="28:29" hidden="1">
      <c r="AB639" s="3"/>
      <c r="AC639" s="267"/>
    </row>
    <row r="640" spans="28:29" hidden="1">
      <c r="AB640" s="3"/>
      <c r="AC640" s="267"/>
    </row>
    <row r="641" spans="28:29" hidden="1">
      <c r="AB641" s="3"/>
      <c r="AC641" s="267"/>
    </row>
    <row r="642" spans="28:29" hidden="1">
      <c r="AB642" s="3"/>
      <c r="AC642" s="267"/>
    </row>
    <row r="643" spans="28:29" hidden="1">
      <c r="AB643" s="3"/>
      <c r="AC643" s="267"/>
    </row>
    <row r="644" spans="28:29" hidden="1">
      <c r="AB644" s="3"/>
      <c r="AC644" s="267"/>
    </row>
    <row r="645" spans="28:29" hidden="1">
      <c r="AB645" s="3"/>
      <c r="AC645" s="267"/>
    </row>
    <row r="646" spans="28:29" hidden="1">
      <c r="AB646" s="3"/>
      <c r="AC646" s="267"/>
    </row>
    <row r="647" spans="28:29" hidden="1">
      <c r="AB647" s="3"/>
      <c r="AC647" s="267"/>
    </row>
    <row r="648" spans="28:29" hidden="1">
      <c r="AB648" s="3"/>
      <c r="AC648" s="267"/>
    </row>
    <row r="649" spans="28:29" hidden="1">
      <c r="AB649" s="3"/>
      <c r="AC649" s="267"/>
    </row>
    <row r="650" spans="28:29" hidden="1">
      <c r="AB650" s="3"/>
      <c r="AC650" s="267"/>
    </row>
    <row r="651" spans="28:29" hidden="1">
      <c r="AB651" s="3"/>
      <c r="AC651" s="267"/>
    </row>
    <row r="652" spans="28:29" hidden="1">
      <c r="AB652" s="3"/>
      <c r="AC652" s="267"/>
    </row>
    <row r="653" spans="28:29" hidden="1">
      <c r="AB653" s="3"/>
      <c r="AC653" s="267"/>
    </row>
    <row r="654" spans="28:29" hidden="1">
      <c r="AB654" s="3"/>
      <c r="AC654" s="267"/>
    </row>
    <row r="655" spans="28:29" hidden="1">
      <c r="AB655" s="3"/>
      <c r="AC655" s="267"/>
    </row>
    <row r="656" spans="28:29" hidden="1">
      <c r="AB656" s="3"/>
      <c r="AC656" s="267"/>
    </row>
    <row r="657" spans="28:29" hidden="1">
      <c r="AB657" s="3"/>
      <c r="AC657" s="267"/>
    </row>
    <row r="658" spans="28:29" hidden="1">
      <c r="AB658" s="3"/>
      <c r="AC658" s="267"/>
    </row>
    <row r="659" spans="28:29" hidden="1">
      <c r="AB659" s="3"/>
      <c r="AC659" s="267"/>
    </row>
    <row r="660" spans="28:29" hidden="1">
      <c r="AB660" s="3"/>
      <c r="AC660" s="267"/>
    </row>
    <row r="661" spans="28:29" hidden="1">
      <c r="AB661" s="3"/>
      <c r="AC661" s="267"/>
    </row>
    <row r="662" spans="28:29" hidden="1">
      <c r="AB662" s="3"/>
      <c r="AC662" s="267"/>
    </row>
    <row r="663" spans="28:29" hidden="1">
      <c r="AB663" s="3"/>
      <c r="AC663" s="267"/>
    </row>
    <row r="664" spans="28:29" hidden="1">
      <c r="AB664" s="3"/>
      <c r="AC664" s="267"/>
    </row>
    <row r="665" spans="28:29" hidden="1">
      <c r="AB665" s="3"/>
      <c r="AC665" s="267"/>
    </row>
    <row r="666" spans="28:29" hidden="1">
      <c r="AB666" s="3"/>
      <c r="AC666" s="267"/>
    </row>
    <row r="667" spans="28:29" hidden="1">
      <c r="AB667" s="3"/>
      <c r="AC667" s="267"/>
    </row>
    <row r="668" spans="28:29" hidden="1">
      <c r="AB668" s="3"/>
      <c r="AC668" s="267"/>
    </row>
    <row r="669" spans="28:29" hidden="1">
      <c r="AB669" s="3"/>
      <c r="AC669" s="267"/>
    </row>
    <row r="670" spans="28:29" hidden="1">
      <c r="AB670" s="3"/>
      <c r="AC670" s="267"/>
    </row>
    <row r="671" spans="28:29" hidden="1">
      <c r="AB671" s="3"/>
      <c r="AC671" s="267"/>
    </row>
    <row r="672" spans="28:29" hidden="1">
      <c r="AB672" s="3"/>
      <c r="AC672" s="267"/>
    </row>
    <row r="673" spans="28:29" hidden="1">
      <c r="AB673" s="3"/>
      <c r="AC673" s="267"/>
    </row>
    <row r="674" spans="28:29" hidden="1">
      <c r="AB674" s="3"/>
      <c r="AC674" s="267"/>
    </row>
    <row r="675" spans="28:29" hidden="1">
      <c r="AB675" s="3"/>
      <c r="AC675" s="267"/>
    </row>
    <row r="676" spans="28:29" hidden="1">
      <c r="AB676" s="3"/>
      <c r="AC676" s="267"/>
    </row>
    <row r="677" spans="28:29" hidden="1">
      <c r="AB677" s="3"/>
      <c r="AC677" s="267"/>
    </row>
    <row r="678" spans="28:29" hidden="1">
      <c r="AB678" s="3"/>
      <c r="AC678" s="267"/>
    </row>
    <row r="679" spans="28:29" hidden="1">
      <c r="AB679" s="3"/>
      <c r="AC679" s="267"/>
    </row>
    <row r="680" spans="28:29" hidden="1">
      <c r="AB680" s="3"/>
      <c r="AC680" s="267"/>
    </row>
    <row r="681" spans="28:29" hidden="1">
      <c r="AB681" s="3"/>
      <c r="AC681" s="267"/>
    </row>
    <row r="682" spans="28:29" hidden="1">
      <c r="AB682" s="3"/>
      <c r="AC682" s="267"/>
    </row>
    <row r="683" spans="28:29" hidden="1">
      <c r="AB683" s="3"/>
      <c r="AC683" s="267"/>
    </row>
    <row r="684" spans="28:29" hidden="1">
      <c r="AB684" s="3"/>
      <c r="AC684" s="267"/>
    </row>
    <row r="685" spans="28:29" hidden="1">
      <c r="AB685" s="3"/>
      <c r="AC685" s="267"/>
    </row>
    <row r="686" spans="28:29" hidden="1">
      <c r="AB686" s="3"/>
      <c r="AC686" s="267"/>
    </row>
    <row r="687" spans="28:29" hidden="1">
      <c r="AB687" s="3"/>
      <c r="AC687" s="267"/>
    </row>
    <row r="688" spans="28:29" hidden="1">
      <c r="AB688" s="3"/>
      <c r="AC688" s="267"/>
    </row>
    <row r="689" spans="28:29" hidden="1">
      <c r="AB689" s="3"/>
      <c r="AC689" s="267"/>
    </row>
    <row r="690" spans="28:29" hidden="1">
      <c r="AB690" s="3"/>
      <c r="AC690" s="267"/>
    </row>
    <row r="691" spans="28:29" hidden="1">
      <c r="AB691" s="3"/>
      <c r="AC691" s="267"/>
    </row>
    <row r="692" spans="28:29" hidden="1">
      <c r="AB692" s="3"/>
      <c r="AC692" s="267"/>
    </row>
    <row r="693" spans="28:29" hidden="1">
      <c r="AB693" s="3"/>
      <c r="AC693" s="267"/>
    </row>
    <row r="694" spans="28:29" hidden="1">
      <c r="AB694" s="3"/>
      <c r="AC694" s="267"/>
    </row>
    <row r="695" spans="28:29" hidden="1">
      <c r="AB695" s="3"/>
      <c r="AC695" s="267"/>
    </row>
    <row r="696" spans="28:29" hidden="1">
      <c r="AB696" s="3"/>
      <c r="AC696" s="267"/>
    </row>
    <row r="697" spans="28:29" hidden="1">
      <c r="AB697" s="3"/>
      <c r="AC697" s="267"/>
    </row>
    <row r="698" spans="28:29" hidden="1">
      <c r="AB698" s="3"/>
      <c r="AC698" s="267"/>
    </row>
    <row r="699" spans="28:29" hidden="1">
      <c r="AB699" s="3"/>
      <c r="AC699" s="267"/>
    </row>
    <row r="700" spans="28:29" hidden="1">
      <c r="AB700" s="3"/>
      <c r="AC700" s="267"/>
    </row>
    <row r="701" spans="28:29" hidden="1">
      <c r="AB701" s="3"/>
      <c r="AC701" s="267"/>
    </row>
    <row r="702" spans="28:29" hidden="1">
      <c r="AB702" s="3"/>
      <c r="AC702" s="267"/>
    </row>
    <row r="703" spans="28:29" hidden="1">
      <c r="AB703" s="3"/>
      <c r="AC703" s="267"/>
    </row>
    <row r="704" spans="28:29" hidden="1">
      <c r="AB704" s="3"/>
      <c r="AC704" s="267"/>
    </row>
    <row r="705" spans="1:29" hidden="1">
      <c r="AB705" s="3"/>
      <c r="AC705" s="267"/>
    </row>
    <row r="706" spans="1:29" hidden="1">
      <c r="AB706" s="3"/>
      <c r="AC706" s="267"/>
    </row>
    <row r="707" spans="1:29" hidden="1">
      <c r="AB707" s="3"/>
      <c r="AC707" s="267"/>
    </row>
    <row r="708" spans="1:29" hidden="1">
      <c r="D708" s="873">
        <v>1</v>
      </c>
      <c r="J708" s="873">
        <v>2</v>
      </c>
      <c r="N708" s="873">
        <v>3</v>
      </c>
      <c r="T708" s="873">
        <v>4</v>
      </c>
      <c r="X708" s="873">
        <v>5</v>
      </c>
      <c r="AA708" s="873">
        <v>6</v>
      </c>
      <c r="AB708" s="3"/>
      <c r="AC708" s="267"/>
    </row>
    <row r="709" spans="1:29" hidden="1">
      <c r="D709" s="874"/>
      <c r="J709" s="874"/>
      <c r="N709" s="874"/>
      <c r="T709" s="874"/>
      <c r="X709" s="875"/>
      <c r="AA709" s="875"/>
      <c r="AB709" s="3"/>
      <c r="AC709" s="267"/>
    </row>
    <row r="710" spans="1:29" ht="150" hidden="1" customHeight="1">
      <c r="B710" s="876">
        <v>1</v>
      </c>
      <c r="C710" s="876"/>
      <c r="D710" s="278" t="s">
        <v>63</v>
      </c>
      <c r="E710" s="194"/>
      <c r="F710" s="194"/>
      <c r="G710" s="194"/>
      <c r="H710" s="877">
        <v>13</v>
      </c>
      <c r="I710" s="877"/>
      <c r="J710" s="282" t="s">
        <v>151</v>
      </c>
      <c r="K710" s="194"/>
      <c r="L710" s="878">
        <v>22</v>
      </c>
      <c r="M710" s="878"/>
      <c r="N710" s="297" t="s">
        <v>236</v>
      </c>
      <c r="O710" s="194"/>
      <c r="P710" s="194"/>
      <c r="Q710" s="194"/>
      <c r="R710" s="879">
        <v>32</v>
      </c>
      <c r="S710" s="879"/>
      <c r="T710" s="226" t="s">
        <v>312</v>
      </c>
      <c r="U710" s="194"/>
      <c r="V710" s="194"/>
      <c r="W710" s="195">
        <v>43</v>
      </c>
      <c r="X710" s="233" t="s">
        <v>375</v>
      </c>
      <c r="Y710" s="194"/>
      <c r="Z710" s="196">
        <v>50</v>
      </c>
      <c r="AA710" s="239" t="s">
        <v>448</v>
      </c>
      <c r="AB710" s="3"/>
      <c r="AC710" s="267"/>
    </row>
    <row r="711" spans="1:29" ht="150" hidden="1" customHeight="1">
      <c r="B711" s="876">
        <v>2</v>
      </c>
      <c r="C711" s="876"/>
      <c r="D711" s="249" t="s">
        <v>64</v>
      </c>
      <c r="E711" s="194"/>
      <c r="F711" s="194"/>
      <c r="G711" s="194"/>
      <c r="H711" s="877">
        <v>14</v>
      </c>
      <c r="I711" s="877"/>
      <c r="J711" s="283" t="s">
        <v>152</v>
      </c>
      <c r="K711" s="194"/>
      <c r="L711" s="878">
        <v>23</v>
      </c>
      <c r="M711" s="878"/>
      <c r="N711" s="219" t="s">
        <v>238</v>
      </c>
      <c r="O711" s="194"/>
      <c r="P711" s="194"/>
      <c r="Q711" s="194"/>
      <c r="R711" s="879">
        <v>33</v>
      </c>
      <c r="S711" s="879"/>
      <c r="T711" s="225" t="s">
        <v>317</v>
      </c>
      <c r="U711" s="194"/>
      <c r="V711" s="194"/>
      <c r="W711" s="195">
        <v>44</v>
      </c>
      <c r="X711" s="233" t="s">
        <v>369</v>
      </c>
      <c r="Y711" s="194"/>
      <c r="Z711" s="196">
        <v>51</v>
      </c>
      <c r="AA711" s="239" t="s">
        <v>450</v>
      </c>
      <c r="AB711" s="3"/>
      <c r="AC711" s="267"/>
    </row>
    <row r="712" spans="1:29" ht="150" hidden="1" customHeight="1">
      <c r="B712" s="876">
        <v>3</v>
      </c>
      <c r="C712" s="876"/>
      <c r="D712" s="250" t="s">
        <v>62</v>
      </c>
      <c r="E712" s="194"/>
      <c r="F712" s="194"/>
      <c r="G712" s="194"/>
      <c r="H712" s="877">
        <v>15</v>
      </c>
      <c r="I712" s="877"/>
      <c r="J712" s="282" t="s">
        <v>155</v>
      </c>
      <c r="K712" s="194"/>
      <c r="L712" s="878">
        <v>24</v>
      </c>
      <c r="M712" s="878"/>
      <c r="N712" s="219" t="s">
        <v>241</v>
      </c>
      <c r="O712" s="194"/>
      <c r="P712" s="194"/>
      <c r="Q712" s="194"/>
      <c r="R712" s="879">
        <v>34</v>
      </c>
      <c r="S712" s="879"/>
      <c r="T712" s="226" t="s">
        <v>315</v>
      </c>
      <c r="U712" s="194"/>
      <c r="V712" s="194"/>
      <c r="W712" s="195">
        <v>45</v>
      </c>
      <c r="X712" s="233" t="s">
        <v>377</v>
      </c>
      <c r="Y712" s="194"/>
      <c r="Z712" s="196">
        <v>52</v>
      </c>
      <c r="AA712" s="239" t="s">
        <v>458</v>
      </c>
      <c r="AB712" s="3"/>
      <c r="AC712" s="267"/>
    </row>
    <row r="713" spans="1:29" ht="150" hidden="1" customHeight="1">
      <c r="B713" s="876">
        <v>4</v>
      </c>
      <c r="C713" s="876"/>
      <c r="D713" s="250" t="s">
        <v>70</v>
      </c>
      <c r="E713" s="194"/>
      <c r="F713" s="194"/>
      <c r="G713" s="194"/>
      <c r="H713" s="877">
        <v>16</v>
      </c>
      <c r="I713" s="877"/>
      <c r="J713" s="284" t="s">
        <v>167</v>
      </c>
      <c r="K713" s="194"/>
      <c r="L713" s="878">
        <v>25</v>
      </c>
      <c r="M713" s="878"/>
      <c r="N713" s="219" t="s">
        <v>253</v>
      </c>
      <c r="O713" s="194"/>
      <c r="P713" s="194"/>
      <c r="Q713" s="194"/>
      <c r="R713" s="879">
        <v>35</v>
      </c>
      <c r="S713" s="879"/>
      <c r="T713" s="226" t="s">
        <v>323</v>
      </c>
      <c r="U713" s="194"/>
      <c r="V713" s="194"/>
      <c r="W713" s="195">
        <v>46</v>
      </c>
      <c r="X713" s="233" t="s">
        <v>389</v>
      </c>
      <c r="Y713" s="194"/>
      <c r="Z713" s="196">
        <v>53</v>
      </c>
      <c r="AA713" s="239" t="s">
        <v>472</v>
      </c>
      <c r="AB713" s="3"/>
      <c r="AC713" s="267"/>
    </row>
    <row r="714" spans="1:29" ht="150" hidden="1" customHeight="1">
      <c r="B714" s="876">
        <v>5</v>
      </c>
      <c r="C714" s="876"/>
      <c r="D714" s="249" t="s">
        <v>71</v>
      </c>
      <c r="E714" s="194"/>
      <c r="F714" s="194"/>
      <c r="G714" s="194"/>
      <c r="H714" s="877">
        <v>17</v>
      </c>
      <c r="I714" s="877"/>
      <c r="J714" s="284" t="s">
        <v>179</v>
      </c>
      <c r="K714" s="194"/>
      <c r="L714" s="878">
        <v>26</v>
      </c>
      <c r="M714" s="878"/>
      <c r="N714" s="222" t="s">
        <v>256</v>
      </c>
      <c r="O714" s="194"/>
      <c r="P714" s="194"/>
      <c r="Q714" s="194"/>
      <c r="R714" s="879">
        <v>36</v>
      </c>
      <c r="S714" s="879"/>
      <c r="T714" s="226" t="s">
        <v>328</v>
      </c>
      <c r="U714" s="194"/>
      <c r="V714" s="194"/>
      <c r="W714" s="195">
        <v>47</v>
      </c>
      <c r="X714" s="233" t="s">
        <v>391</v>
      </c>
      <c r="Y714" s="194"/>
      <c r="Z714" s="196">
        <v>54</v>
      </c>
      <c r="AA714" s="239" t="s">
        <v>475</v>
      </c>
      <c r="AB714" s="3"/>
      <c r="AC714" s="267"/>
    </row>
    <row r="715" spans="1:29" ht="150" hidden="1" customHeight="1">
      <c r="B715" s="876">
        <v>6</v>
      </c>
      <c r="C715" s="876"/>
      <c r="D715" s="250" t="s">
        <v>73</v>
      </c>
      <c r="E715" s="194"/>
      <c r="F715" s="194"/>
      <c r="G715" s="194"/>
      <c r="H715" s="877">
        <v>18</v>
      </c>
      <c r="I715" s="877"/>
      <c r="J715" s="286" t="s">
        <v>181</v>
      </c>
      <c r="K715" s="194"/>
      <c r="L715" s="878">
        <v>27</v>
      </c>
      <c r="M715" s="878"/>
      <c r="N715" s="219" t="s">
        <v>258</v>
      </c>
      <c r="O715" s="194"/>
      <c r="P715" s="194"/>
      <c r="Q715" s="194"/>
      <c r="R715" s="879">
        <v>37</v>
      </c>
      <c r="S715" s="879"/>
      <c r="T715" s="226" t="s">
        <v>340</v>
      </c>
      <c r="U715" s="194"/>
      <c r="V715" s="194"/>
      <c r="W715" s="195">
        <v>48</v>
      </c>
      <c r="X715" s="233" t="s">
        <v>395</v>
      </c>
      <c r="Y715" s="194"/>
      <c r="Z715" s="196">
        <v>55</v>
      </c>
      <c r="AA715" s="239" t="s">
        <v>484</v>
      </c>
      <c r="AB715" s="3"/>
      <c r="AC715" s="267"/>
    </row>
    <row r="716" spans="1:29" ht="150" hidden="1" customHeight="1">
      <c r="B716" s="876">
        <v>7</v>
      </c>
      <c r="C716" s="876"/>
      <c r="D716" s="250" t="s">
        <v>72</v>
      </c>
      <c r="E716" s="194"/>
      <c r="F716" s="194"/>
      <c r="G716" s="194"/>
      <c r="H716" s="877">
        <v>19</v>
      </c>
      <c r="I716" s="877"/>
      <c r="J716" s="286" t="s">
        <v>182</v>
      </c>
      <c r="K716" s="194"/>
      <c r="L716" s="878">
        <v>28</v>
      </c>
      <c r="M716" s="878"/>
      <c r="N716" s="219" t="s">
        <v>273</v>
      </c>
      <c r="O716" s="194"/>
      <c r="P716" s="194"/>
      <c r="Q716" s="194"/>
      <c r="R716" s="879">
        <v>38</v>
      </c>
      <c r="S716" s="879"/>
      <c r="T716" s="226" t="s">
        <v>348</v>
      </c>
      <c r="U716" s="194"/>
      <c r="V716" s="194"/>
      <c r="W716" s="195">
        <v>49</v>
      </c>
      <c r="X716" s="233" t="s">
        <v>393</v>
      </c>
      <c r="Y716" s="194"/>
      <c r="Z716" s="311"/>
      <c r="AA716" s="312"/>
      <c r="AB716" s="3"/>
      <c r="AC716" s="267"/>
    </row>
    <row r="717" spans="1:29" ht="150" hidden="1" customHeight="1">
      <c r="A717" s="3"/>
      <c r="B717" s="876">
        <v>8</v>
      </c>
      <c r="C717" s="876"/>
      <c r="D717" s="249" t="s">
        <v>75</v>
      </c>
      <c r="E717" s="194"/>
      <c r="F717" s="194"/>
      <c r="G717" s="194"/>
      <c r="H717" s="877">
        <v>20</v>
      </c>
      <c r="I717" s="877"/>
      <c r="J717" s="287" t="s">
        <v>186</v>
      </c>
      <c r="K717" s="194"/>
      <c r="L717" s="878">
        <v>29</v>
      </c>
      <c r="M717" s="878"/>
      <c r="N717" s="219" t="s">
        <v>274</v>
      </c>
      <c r="O717" s="194"/>
      <c r="P717" s="194"/>
      <c r="Q717" s="194"/>
      <c r="R717" s="879">
        <v>39</v>
      </c>
      <c r="S717" s="879"/>
      <c r="T717" s="226" t="s">
        <v>352</v>
      </c>
      <c r="U717" s="194"/>
      <c r="V717" s="194"/>
      <c r="W717" s="311"/>
      <c r="X717" s="312"/>
      <c r="Y717" s="194"/>
      <c r="Z717" s="311"/>
      <c r="AA717" s="312"/>
      <c r="AB717" s="3"/>
      <c r="AC717" s="267"/>
    </row>
    <row r="718" spans="1:29" ht="150" hidden="1" customHeight="1">
      <c r="A718" s="3"/>
      <c r="B718" s="876">
        <v>9</v>
      </c>
      <c r="C718" s="876"/>
      <c r="D718" s="250" t="s">
        <v>77</v>
      </c>
      <c r="E718" s="194"/>
      <c r="F718" s="194"/>
      <c r="G718" s="194"/>
      <c r="H718" s="877">
        <v>21</v>
      </c>
      <c r="I718" s="877"/>
      <c r="J718" s="288" t="s">
        <v>574</v>
      </c>
      <c r="K718" s="194"/>
      <c r="L718" s="878">
        <v>30</v>
      </c>
      <c r="M718" s="878"/>
      <c r="N718" s="219" t="s">
        <v>277</v>
      </c>
      <c r="O718" s="194"/>
      <c r="P718" s="194"/>
      <c r="Q718" s="194"/>
      <c r="R718" s="879">
        <v>40</v>
      </c>
      <c r="S718" s="879"/>
      <c r="T718" s="226" t="s">
        <v>354</v>
      </c>
      <c r="U718" s="194"/>
      <c r="V718" s="194"/>
      <c r="W718" s="311"/>
      <c r="X718" s="312"/>
      <c r="Y718" s="194"/>
      <c r="Z718" s="311"/>
      <c r="AA718" s="312"/>
      <c r="AB718" s="3"/>
      <c r="AC718" s="267"/>
    </row>
    <row r="719" spans="1:29" ht="150" hidden="1" customHeight="1">
      <c r="A719" s="3"/>
      <c r="B719" s="876">
        <v>10</v>
      </c>
      <c r="C719" s="876"/>
      <c r="D719" s="250" t="s">
        <v>78</v>
      </c>
      <c r="E719" s="194"/>
      <c r="F719" s="194"/>
      <c r="G719" s="194"/>
      <c r="H719" s="881"/>
      <c r="I719" s="881"/>
      <c r="J719" s="323"/>
      <c r="K719" s="194"/>
      <c r="L719" s="878">
        <v>31</v>
      </c>
      <c r="M719" s="878"/>
      <c r="N719" s="300" t="s">
        <v>278</v>
      </c>
      <c r="O719" s="194"/>
      <c r="P719" s="194"/>
      <c r="Q719" s="194"/>
      <c r="R719" s="879">
        <v>41</v>
      </c>
      <c r="S719" s="879"/>
      <c r="T719" s="226" t="s">
        <v>355</v>
      </c>
      <c r="U719" s="194"/>
      <c r="V719" s="194"/>
      <c r="W719" s="311"/>
      <c r="X719" s="313"/>
      <c r="Y719" s="194"/>
      <c r="Z719" s="238"/>
      <c r="AA719" s="313"/>
      <c r="AB719" s="3"/>
      <c r="AC719" s="267"/>
    </row>
    <row r="720" spans="1:29" ht="150" hidden="1" customHeight="1">
      <c r="A720" s="3"/>
      <c r="B720" s="876">
        <v>11</v>
      </c>
      <c r="C720" s="876"/>
      <c r="D720" s="250" t="s">
        <v>79</v>
      </c>
      <c r="H720" s="881"/>
      <c r="I720" s="881"/>
      <c r="J720" s="323"/>
      <c r="L720" s="878"/>
      <c r="M720" s="878"/>
      <c r="N720" s="223"/>
      <c r="R720" s="879">
        <v>42</v>
      </c>
      <c r="S720" s="879"/>
      <c r="T720" s="226" t="s">
        <v>360</v>
      </c>
      <c r="W720" s="311"/>
      <c r="X720" s="314"/>
      <c r="Z720" s="321"/>
      <c r="AA720" s="322"/>
      <c r="AB720" s="3"/>
      <c r="AC720" s="267"/>
    </row>
    <row r="721" spans="1:29" ht="150" hidden="1" customHeight="1">
      <c r="A721" s="3"/>
      <c r="B721" s="876">
        <v>12</v>
      </c>
      <c r="C721" s="876"/>
      <c r="D721" s="250" t="s">
        <v>82</v>
      </c>
      <c r="H721" s="3"/>
      <c r="I721" s="3"/>
      <c r="J721" s="324"/>
      <c r="L721" s="878"/>
      <c r="M721" s="878"/>
      <c r="N721" s="224"/>
      <c r="T721" s="232"/>
      <c r="W721" s="311"/>
      <c r="X721" s="238"/>
      <c r="Z721" s="243"/>
      <c r="AA721" s="3"/>
      <c r="AB721" s="3"/>
    </row>
    <row r="722" spans="1:29" ht="150" hidden="1" customHeight="1">
      <c r="A722" s="3"/>
      <c r="H722" s="3"/>
      <c r="I722" s="3"/>
      <c r="J722" s="324"/>
      <c r="L722" s="242"/>
      <c r="M722" s="242"/>
      <c r="N722" s="224"/>
      <c r="T722" s="232"/>
      <c r="W722" s="254"/>
      <c r="X722" s="254"/>
      <c r="Z722" s="254"/>
      <c r="AA722" s="3"/>
      <c r="AB722" s="3"/>
    </row>
    <row r="723" spans="1:29" hidden="1">
      <c r="A723" s="3"/>
      <c r="T723" s="221"/>
      <c r="X723" s="234"/>
      <c r="AB723" s="3"/>
    </row>
    <row r="724" spans="1:29" hidden="1">
      <c r="A724" s="3"/>
      <c r="T724" s="231"/>
      <c r="AB724" s="3"/>
    </row>
    <row r="725" spans="1:29" hidden="1">
      <c r="A725" s="3"/>
      <c r="AB725" s="3"/>
    </row>
    <row r="726" spans="1:29" hidden="1">
      <c r="A726" s="3"/>
      <c r="C726" s="198"/>
      <c r="D726" s="198"/>
      <c r="E726" s="198"/>
      <c r="F726" s="198"/>
      <c r="G726" s="198"/>
      <c r="H726" s="198"/>
      <c r="I726" s="198"/>
      <c r="J726" s="198"/>
      <c r="K726" s="198"/>
      <c r="L726" s="198"/>
      <c r="M726" s="198"/>
      <c r="N726" s="198"/>
      <c r="O726" s="198"/>
      <c r="P726" s="198"/>
      <c r="Q726" s="198"/>
      <c r="R726" s="198"/>
      <c r="S726" s="198"/>
      <c r="T726" s="198"/>
      <c r="U726" s="198"/>
      <c r="V726" s="198"/>
      <c r="W726" s="198"/>
      <c r="X726" s="198"/>
      <c r="Y726" s="198"/>
      <c r="Z726" s="198"/>
      <c r="AA726" s="198"/>
      <c r="AB726" s="198"/>
      <c r="AC726" s="198"/>
    </row>
    <row r="727" spans="1:29" hidden="1">
      <c r="A727" s="3"/>
      <c r="C727" s="198"/>
      <c r="D727" s="198"/>
      <c r="E727" s="198"/>
      <c r="F727" s="198"/>
      <c r="G727" s="198"/>
      <c r="H727" s="198"/>
      <c r="I727" s="198"/>
      <c r="J727" s="198"/>
      <c r="K727" s="198"/>
      <c r="L727" s="198"/>
      <c r="M727" s="198"/>
      <c r="N727" s="198"/>
      <c r="O727" s="198"/>
      <c r="P727" s="198"/>
      <c r="Q727" s="198"/>
      <c r="R727" s="198"/>
      <c r="S727" s="198"/>
      <c r="T727" s="198"/>
      <c r="U727" s="198"/>
      <c r="V727" s="198"/>
      <c r="W727" s="198"/>
      <c r="X727" s="198"/>
      <c r="Y727" s="198"/>
      <c r="Z727" s="198"/>
      <c r="AA727" s="198"/>
      <c r="AB727" s="198"/>
      <c r="AC727" s="198"/>
    </row>
    <row r="728" spans="1:29" hidden="1">
      <c r="A728" s="3"/>
      <c r="C728" s="198"/>
      <c r="D728" s="198"/>
      <c r="E728" s="198"/>
      <c r="F728" s="198"/>
      <c r="G728" s="198"/>
      <c r="H728" s="198"/>
      <c r="I728" s="198"/>
      <c r="J728" s="198"/>
      <c r="K728" s="198"/>
      <c r="L728" s="198"/>
      <c r="M728" s="198"/>
      <c r="N728" s="198"/>
      <c r="O728" s="198"/>
      <c r="P728" s="198"/>
      <c r="Q728" s="198"/>
      <c r="R728" s="198"/>
      <c r="S728" s="198"/>
      <c r="T728" s="198"/>
      <c r="U728" s="198"/>
      <c r="V728" s="198"/>
      <c r="W728" s="198"/>
      <c r="X728" s="198"/>
      <c r="Y728" s="198"/>
      <c r="Z728" s="198"/>
      <c r="AA728" s="198"/>
      <c r="AB728" s="198"/>
      <c r="AC728" s="198"/>
    </row>
    <row r="729" spans="1:29" hidden="1">
      <c r="A729" s="3"/>
      <c r="C729" s="198"/>
      <c r="D729" s="198"/>
      <c r="E729" s="198"/>
      <c r="F729" s="198"/>
      <c r="G729" s="198"/>
      <c r="H729" s="198"/>
      <c r="I729" s="198"/>
      <c r="J729" s="198"/>
      <c r="K729" s="198"/>
      <c r="L729" s="198"/>
      <c r="M729" s="198"/>
      <c r="N729" s="198"/>
      <c r="O729" s="198"/>
      <c r="P729" s="198"/>
      <c r="Q729" s="198"/>
      <c r="R729" s="198"/>
      <c r="S729" s="198"/>
      <c r="T729" s="198"/>
      <c r="U729" s="198"/>
      <c r="V729" s="198"/>
      <c r="W729" s="198"/>
      <c r="X729" s="198"/>
      <c r="Y729" s="198"/>
      <c r="Z729" s="198"/>
      <c r="AA729" s="198"/>
      <c r="AB729" s="198"/>
      <c r="AC729" s="198"/>
    </row>
    <row r="730" spans="1:29" hidden="1">
      <c r="A730" s="3"/>
      <c r="AB730" s="3"/>
    </row>
    <row r="731" spans="1:29" hidden="1">
      <c r="A731" s="3"/>
      <c r="D731" s="873">
        <v>7</v>
      </c>
      <c r="J731" s="873">
        <v>8</v>
      </c>
      <c r="N731" s="873">
        <v>9</v>
      </c>
      <c r="T731" s="873">
        <v>9</v>
      </c>
      <c r="AA731" s="873">
        <v>10</v>
      </c>
      <c r="AB731" s="3"/>
    </row>
    <row r="732" spans="1:29" ht="14.25" hidden="1" customHeight="1">
      <c r="A732" s="3"/>
      <c r="D732" s="874"/>
      <c r="J732" s="874"/>
      <c r="N732" s="874"/>
      <c r="T732" s="874"/>
      <c r="AA732" s="874"/>
      <c r="AB732" s="3"/>
    </row>
    <row r="733" spans="1:29" ht="150" hidden="1" customHeight="1">
      <c r="A733" s="3"/>
      <c r="B733" s="876">
        <v>56</v>
      </c>
      <c r="C733" s="876"/>
      <c r="D733" s="250" t="s">
        <v>602</v>
      </c>
      <c r="E733" s="194"/>
      <c r="F733" s="194"/>
      <c r="G733" s="194"/>
      <c r="H733" s="877">
        <v>81</v>
      </c>
      <c r="I733" s="877"/>
      <c r="J733" s="253">
        <v>2</v>
      </c>
      <c r="K733" s="194"/>
      <c r="L733" s="880"/>
      <c r="M733" s="880"/>
      <c r="N733" s="254"/>
      <c r="O733" s="194"/>
      <c r="P733" s="194"/>
      <c r="Q733" s="194"/>
      <c r="R733" s="879">
        <v>91</v>
      </c>
      <c r="S733" s="879"/>
      <c r="T733" s="255">
        <v>2</v>
      </c>
      <c r="Y733" s="878">
        <v>101</v>
      </c>
      <c r="Z733" s="878"/>
      <c r="AA733" s="256">
        <v>2</v>
      </c>
      <c r="AB733" s="3"/>
    </row>
    <row r="734" spans="1:29" ht="150" hidden="1" customHeight="1">
      <c r="A734" s="3"/>
      <c r="B734" s="876">
        <v>57</v>
      </c>
      <c r="C734" s="876"/>
      <c r="D734" s="250" t="s">
        <v>534</v>
      </c>
      <c r="E734" s="194"/>
      <c r="F734" s="194"/>
      <c r="G734" s="194"/>
      <c r="H734" s="877">
        <v>82</v>
      </c>
      <c r="I734" s="877"/>
      <c r="J734" s="253">
        <v>3456545</v>
      </c>
      <c r="K734" s="194"/>
      <c r="L734" s="880"/>
      <c r="M734" s="880"/>
      <c r="N734" s="254"/>
      <c r="O734" s="194"/>
      <c r="P734" s="194"/>
      <c r="Q734" s="194"/>
      <c r="R734" s="879">
        <v>92</v>
      </c>
      <c r="S734" s="879"/>
      <c r="T734" s="255"/>
      <c r="Y734" s="878">
        <v>102</v>
      </c>
      <c r="Z734" s="878"/>
      <c r="AA734" s="256"/>
      <c r="AB734" s="3"/>
    </row>
    <row r="735" spans="1:29" ht="150" hidden="1" customHeight="1">
      <c r="A735" s="3"/>
      <c r="B735" s="876">
        <v>58</v>
      </c>
      <c r="C735" s="876"/>
      <c r="D735" s="250" t="s">
        <v>527</v>
      </c>
      <c r="E735" s="194"/>
      <c r="F735" s="194"/>
      <c r="G735" s="194"/>
      <c r="H735" s="877">
        <v>83</v>
      </c>
      <c r="I735" s="877"/>
      <c r="J735" s="253"/>
      <c r="K735" s="194"/>
      <c r="L735" s="880"/>
      <c r="M735" s="880"/>
      <c r="N735" s="254"/>
      <c r="O735" s="194"/>
      <c r="P735" s="194"/>
      <c r="Q735" s="194"/>
      <c r="R735" s="879">
        <v>93</v>
      </c>
      <c r="S735" s="879"/>
      <c r="T735" s="255"/>
      <c r="Y735" s="878">
        <v>103</v>
      </c>
      <c r="Z735" s="878"/>
      <c r="AA735" s="256"/>
      <c r="AB735" s="3"/>
    </row>
    <row r="736" spans="1:29" ht="150" hidden="1" customHeight="1">
      <c r="A736" s="3"/>
      <c r="B736" s="876"/>
      <c r="C736" s="876"/>
      <c r="D736" s="251"/>
      <c r="E736" s="194"/>
      <c r="F736" s="194"/>
      <c r="G736" s="194"/>
      <c r="H736" s="877">
        <v>84</v>
      </c>
      <c r="I736" s="877"/>
      <c r="J736" s="253"/>
      <c r="K736" s="194"/>
      <c r="L736" s="880"/>
      <c r="M736" s="880"/>
      <c r="N736" s="254"/>
      <c r="O736" s="194"/>
      <c r="P736" s="194"/>
      <c r="Q736" s="194"/>
      <c r="R736" s="879">
        <v>94</v>
      </c>
      <c r="S736" s="879"/>
      <c r="T736" s="255"/>
      <c r="Y736" s="878">
        <v>104</v>
      </c>
      <c r="Z736" s="878"/>
      <c r="AA736" s="256"/>
      <c r="AB736" s="3"/>
    </row>
    <row r="737" spans="1:29" ht="150" hidden="1" customHeight="1">
      <c r="A737" s="3"/>
      <c r="B737" s="876"/>
      <c r="C737" s="876"/>
      <c r="D737" s="251"/>
      <c r="E737" s="194"/>
      <c r="F737" s="194"/>
      <c r="G737" s="194"/>
      <c r="H737" s="877">
        <v>85</v>
      </c>
      <c r="I737" s="877"/>
      <c r="J737" s="253"/>
      <c r="K737" s="194"/>
      <c r="L737" s="880"/>
      <c r="M737" s="880"/>
      <c r="N737" s="254"/>
      <c r="O737" s="194"/>
      <c r="P737" s="194"/>
      <c r="Q737" s="194"/>
      <c r="R737" s="879">
        <v>95</v>
      </c>
      <c r="S737" s="879"/>
      <c r="T737" s="255"/>
      <c r="Y737" s="878">
        <v>105</v>
      </c>
      <c r="Z737" s="878"/>
      <c r="AA737" s="256"/>
      <c r="AB737" s="3"/>
    </row>
    <row r="738" spans="1:29" ht="150" hidden="1" customHeight="1">
      <c r="A738" s="3"/>
      <c r="B738" s="876">
        <v>60</v>
      </c>
      <c r="C738" s="876"/>
      <c r="D738" s="251"/>
      <c r="E738" s="194"/>
      <c r="F738" s="194"/>
      <c r="G738" s="194"/>
      <c r="H738" s="877">
        <v>86</v>
      </c>
      <c r="I738" s="877"/>
      <c r="J738" s="253"/>
      <c r="K738" s="194"/>
      <c r="L738" s="880"/>
      <c r="M738" s="880"/>
      <c r="N738" s="254"/>
      <c r="O738" s="194"/>
      <c r="P738" s="194"/>
      <c r="Q738" s="194"/>
      <c r="R738" s="879">
        <v>96</v>
      </c>
      <c r="S738" s="879"/>
      <c r="T738" s="255"/>
      <c r="Y738" s="878">
        <v>106</v>
      </c>
      <c r="Z738" s="878"/>
      <c r="AA738" s="256"/>
      <c r="AB738" s="3"/>
    </row>
    <row r="739" spans="1:29" ht="150" hidden="1" customHeight="1">
      <c r="A739" s="3"/>
      <c r="B739" s="876">
        <v>61</v>
      </c>
      <c r="C739" s="876"/>
      <c r="D739" s="251"/>
      <c r="E739" s="194"/>
      <c r="F739" s="194"/>
      <c r="G739" s="194"/>
      <c r="H739" s="877">
        <v>87</v>
      </c>
      <c r="I739" s="877"/>
      <c r="J739" s="253"/>
      <c r="K739" s="194"/>
      <c r="L739" s="880"/>
      <c r="M739" s="880"/>
      <c r="N739" s="254"/>
      <c r="O739" s="194"/>
      <c r="P739" s="194"/>
      <c r="Q739" s="194"/>
      <c r="R739" s="879">
        <v>97</v>
      </c>
      <c r="S739" s="879"/>
      <c r="T739" s="255"/>
      <c r="Y739" s="878">
        <v>107</v>
      </c>
      <c r="Z739" s="878"/>
      <c r="AA739" s="256"/>
      <c r="AB739" s="3"/>
    </row>
    <row r="740" spans="1:29" ht="150" hidden="1" customHeight="1">
      <c r="A740" s="3"/>
      <c r="B740" s="876">
        <v>62</v>
      </c>
      <c r="C740" s="876"/>
      <c r="D740" s="251">
        <v>124584</v>
      </c>
      <c r="E740" s="194"/>
      <c r="F740" s="194"/>
      <c r="G740" s="194"/>
      <c r="H740" s="877">
        <v>88</v>
      </c>
      <c r="I740" s="877"/>
      <c r="J740" s="253"/>
      <c r="K740" s="194"/>
      <c r="L740" s="880"/>
      <c r="M740" s="880"/>
      <c r="N740" s="254"/>
      <c r="O740" s="194"/>
      <c r="P740" s="194"/>
      <c r="Q740" s="194"/>
      <c r="R740" s="879">
        <v>98</v>
      </c>
      <c r="S740" s="879"/>
      <c r="T740" s="255"/>
      <c r="Y740" s="878">
        <v>108</v>
      </c>
      <c r="Z740" s="878"/>
      <c r="AA740" s="256"/>
      <c r="AB740" s="3"/>
    </row>
    <row r="741" spans="1:29" ht="150" hidden="1" customHeight="1">
      <c r="A741" s="3"/>
      <c r="B741" s="876">
        <v>63</v>
      </c>
      <c r="C741" s="876"/>
      <c r="D741" s="251"/>
      <c r="E741" s="194"/>
      <c r="F741" s="194"/>
      <c r="G741" s="194"/>
      <c r="H741" s="877">
        <v>89</v>
      </c>
      <c r="I741" s="877"/>
      <c r="J741" s="253"/>
      <c r="K741" s="194"/>
      <c r="L741" s="880"/>
      <c r="M741" s="880"/>
      <c r="N741" s="254"/>
      <c r="O741" s="194"/>
      <c r="P741" s="194"/>
      <c r="Q741" s="194"/>
      <c r="R741" s="879">
        <v>99</v>
      </c>
      <c r="S741" s="879"/>
      <c r="T741" s="255"/>
      <c r="Y741" s="878">
        <v>109</v>
      </c>
      <c r="Z741" s="878"/>
      <c r="AA741" s="256"/>
      <c r="AB741" s="3"/>
    </row>
    <row r="742" spans="1:29" ht="150" hidden="1" customHeight="1">
      <c r="A742" s="3"/>
      <c r="B742" s="876">
        <v>64</v>
      </c>
      <c r="C742" s="876"/>
      <c r="D742" s="251"/>
      <c r="E742" s="194"/>
      <c r="F742" s="194"/>
      <c r="G742" s="194"/>
      <c r="H742" s="877">
        <v>90</v>
      </c>
      <c r="I742" s="877"/>
      <c r="J742" s="253"/>
      <c r="K742" s="194"/>
      <c r="L742" s="880"/>
      <c r="M742" s="880"/>
      <c r="N742" s="254"/>
      <c r="O742" s="194"/>
      <c r="P742" s="194"/>
      <c r="Q742" s="194"/>
      <c r="R742" s="879">
        <v>100</v>
      </c>
      <c r="S742" s="879"/>
      <c r="T742" s="255"/>
      <c r="Y742" s="878">
        <v>110</v>
      </c>
      <c r="Z742" s="878"/>
      <c r="AA742" s="256"/>
      <c r="AB742" s="3"/>
    </row>
    <row r="743" spans="1:29" hidden="1">
      <c r="A743" s="135"/>
      <c r="B743" s="136"/>
      <c r="C743" s="135"/>
      <c r="D743" s="325"/>
      <c r="E743" s="135"/>
      <c r="F743" s="135"/>
      <c r="G743" s="135"/>
      <c r="H743" s="135"/>
      <c r="I743" s="135"/>
      <c r="J743" s="135"/>
      <c r="K743" s="135"/>
      <c r="L743" s="135"/>
      <c r="M743" s="135"/>
      <c r="N743" s="135"/>
      <c r="O743" s="135"/>
      <c r="P743" s="135"/>
      <c r="Q743" s="135"/>
      <c r="R743" s="135"/>
      <c r="S743" s="135"/>
      <c r="T743" s="135"/>
      <c r="U743" s="135"/>
      <c r="V743" s="135"/>
      <c r="W743" s="135"/>
      <c r="X743" s="135"/>
      <c r="Y743" s="135"/>
      <c r="Z743" s="135"/>
      <c r="AA743" s="135"/>
      <c r="AB743" s="135"/>
      <c r="AC743" s="135"/>
    </row>
    <row r="744" spans="1:29" hidden="1">
      <c r="A744" s="135"/>
      <c r="B744" s="136"/>
      <c r="C744" s="135"/>
      <c r="D744" s="32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c r="AA744" s="135"/>
      <c r="AB744" s="135"/>
      <c r="AC744" s="135"/>
    </row>
    <row r="745" spans="1:29" hidden="1">
      <c r="A745" s="135"/>
      <c r="B745" s="136"/>
      <c r="C745" s="135"/>
      <c r="D745" s="325"/>
      <c r="E745" s="135"/>
      <c r="F745" s="135"/>
      <c r="G745" s="135"/>
      <c r="H745" s="135"/>
      <c r="I745" s="135"/>
      <c r="J745" s="135"/>
      <c r="K745" s="135"/>
      <c r="L745" s="135"/>
      <c r="M745" s="135"/>
      <c r="N745" s="135"/>
      <c r="O745" s="135"/>
      <c r="P745" s="135"/>
      <c r="Q745" s="135"/>
      <c r="R745" s="135"/>
      <c r="S745" s="135"/>
      <c r="T745" s="135"/>
      <c r="U745" s="135"/>
      <c r="V745" s="135"/>
      <c r="W745" s="135"/>
      <c r="X745" s="135"/>
      <c r="Y745" s="135"/>
      <c r="Z745" s="135"/>
      <c r="AA745" s="135"/>
      <c r="AB745" s="135"/>
      <c r="AC745" s="135"/>
    </row>
    <row r="746" spans="1:29" hidden="1">
      <c r="A746" s="3"/>
      <c r="D746" s="883"/>
      <c r="J746" s="873">
        <v>11</v>
      </c>
      <c r="T746" s="873">
        <v>12</v>
      </c>
      <c r="X746" s="873">
        <v>13</v>
      </c>
      <c r="AA746" s="873">
        <v>14</v>
      </c>
      <c r="AB746" s="3"/>
    </row>
    <row r="747" spans="1:29" ht="14.25" hidden="1" customHeight="1">
      <c r="A747" s="3"/>
      <c r="D747" s="883"/>
      <c r="J747" s="874"/>
      <c r="T747" s="874"/>
      <c r="X747" s="874"/>
      <c r="AA747" s="874"/>
      <c r="AB747" s="3"/>
    </row>
    <row r="748" spans="1:29" ht="150" hidden="1" customHeight="1">
      <c r="A748" s="882"/>
      <c r="B748" s="882"/>
      <c r="C748" s="882"/>
      <c r="D748" s="326"/>
      <c r="E748" s="194"/>
      <c r="F748" s="194"/>
      <c r="G748" s="194"/>
      <c r="H748" s="877">
        <v>111</v>
      </c>
      <c r="I748" s="877"/>
      <c r="J748" s="253">
        <v>2</v>
      </c>
      <c r="K748" s="194"/>
      <c r="L748" s="880"/>
      <c r="M748" s="880"/>
      <c r="N748" s="254"/>
      <c r="O748" s="194"/>
      <c r="P748" s="194"/>
      <c r="Q748" s="194"/>
      <c r="R748" s="879">
        <v>121</v>
      </c>
      <c r="S748" s="879"/>
      <c r="T748" s="255">
        <v>2</v>
      </c>
      <c r="V748" s="203"/>
      <c r="W748" s="204">
        <v>131</v>
      </c>
      <c r="X748" s="197"/>
      <c r="Y748" s="878">
        <v>141</v>
      </c>
      <c r="Z748" s="878"/>
      <c r="AA748" s="256">
        <v>2</v>
      </c>
      <c r="AB748" s="3"/>
    </row>
    <row r="749" spans="1:29" ht="150" hidden="1" customHeight="1">
      <c r="A749" s="882"/>
      <c r="B749" s="882"/>
      <c r="C749" s="882"/>
      <c r="D749" s="326"/>
      <c r="E749" s="194"/>
      <c r="F749" s="194"/>
      <c r="G749" s="194"/>
      <c r="H749" s="877">
        <v>112</v>
      </c>
      <c r="I749" s="877"/>
      <c r="J749" s="253">
        <v>3456545</v>
      </c>
      <c r="K749" s="194"/>
      <c r="L749" s="880"/>
      <c r="M749" s="880"/>
      <c r="N749" s="254"/>
      <c r="O749" s="194"/>
      <c r="P749" s="194"/>
      <c r="Q749" s="194"/>
      <c r="R749" s="879">
        <v>122</v>
      </c>
      <c r="S749" s="879"/>
      <c r="T749" s="255"/>
      <c r="V749" s="203"/>
      <c r="W749" s="204">
        <v>132</v>
      </c>
      <c r="X749" s="197">
        <v>521486214</v>
      </c>
      <c r="Y749" s="878">
        <v>142</v>
      </c>
      <c r="Z749" s="878"/>
      <c r="AA749" s="256"/>
      <c r="AB749" s="3"/>
    </row>
    <row r="750" spans="1:29" ht="150" hidden="1" customHeight="1">
      <c r="A750" s="882"/>
      <c r="B750" s="882"/>
      <c r="C750" s="882"/>
      <c r="D750" s="326"/>
      <c r="E750" s="194"/>
      <c r="F750" s="194"/>
      <c r="G750" s="194"/>
      <c r="H750" s="877">
        <v>113</v>
      </c>
      <c r="I750" s="877"/>
      <c r="J750" s="253"/>
      <c r="K750" s="194"/>
      <c r="L750" s="880"/>
      <c r="M750" s="880"/>
      <c r="N750" s="254"/>
      <c r="O750" s="194"/>
      <c r="P750" s="194"/>
      <c r="Q750" s="194"/>
      <c r="R750" s="879">
        <v>123</v>
      </c>
      <c r="S750" s="879"/>
      <c r="T750" s="255"/>
      <c r="V750" s="203"/>
      <c r="W750" s="204">
        <v>133</v>
      </c>
      <c r="X750" s="197"/>
      <c r="Y750" s="878">
        <v>143</v>
      </c>
      <c r="Z750" s="878"/>
      <c r="AA750" s="256"/>
      <c r="AB750" s="3"/>
    </row>
    <row r="751" spans="1:29" ht="150" hidden="1" customHeight="1">
      <c r="A751" s="5"/>
      <c r="B751" s="882"/>
      <c r="C751" s="882"/>
      <c r="D751" s="326"/>
      <c r="E751" s="194"/>
      <c r="F751" s="194"/>
      <c r="G751" s="194"/>
      <c r="H751" s="877">
        <v>114</v>
      </c>
      <c r="I751" s="877"/>
      <c r="J751" s="253"/>
      <c r="K751" s="194"/>
      <c r="L751" s="880"/>
      <c r="M751" s="880"/>
      <c r="N751" s="254"/>
      <c r="O751" s="194"/>
      <c r="P751" s="194"/>
      <c r="Q751" s="194"/>
      <c r="R751" s="879">
        <v>124</v>
      </c>
      <c r="S751" s="879"/>
      <c r="T751" s="255"/>
      <c r="V751" s="203"/>
      <c r="W751" s="204">
        <v>134</v>
      </c>
      <c r="X751" s="197"/>
      <c r="Y751" s="878">
        <v>144</v>
      </c>
      <c r="Z751" s="878"/>
      <c r="AA751" s="256"/>
      <c r="AB751" s="3"/>
    </row>
    <row r="752" spans="1:29" ht="150" hidden="1" customHeight="1">
      <c r="A752" s="5"/>
      <c r="B752" s="882"/>
      <c r="C752" s="882"/>
      <c r="D752" s="326"/>
      <c r="E752" s="194"/>
      <c r="F752" s="194"/>
      <c r="G752" s="194"/>
      <c r="H752" s="877">
        <v>115</v>
      </c>
      <c r="I752" s="877"/>
      <c r="J752" s="253"/>
      <c r="K752" s="194"/>
      <c r="L752" s="880"/>
      <c r="M752" s="880"/>
      <c r="N752" s="254"/>
      <c r="O752" s="194"/>
      <c r="P752" s="194"/>
      <c r="Q752" s="194"/>
      <c r="R752" s="879">
        <v>125</v>
      </c>
      <c r="S752" s="879"/>
      <c r="T752" s="255"/>
      <c r="V752" s="203"/>
      <c r="W752" s="204">
        <v>135</v>
      </c>
      <c r="X752" s="197"/>
      <c r="Y752" s="878">
        <v>145</v>
      </c>
      <c r="Z752" s="878"/>
      <c r="AA752" s="256"/>
      <c r="AB752" s="3"/>
    </row>
    <row r="753" spans="1:28" ht="150" hidden="1" customHeight="1">
      <c r="A753" s="5"/>
      <c r="B753" s="882"/>
      <c r="C753" s="882"/>
      <c r="D753" s="326"/>
      <c r="E753" s="194"/>
      <c r="F753" s="194"/>
      <c r="G753" s="194"/>
      <c r="H753" s="877">
        <v>116</v>
      </c>
      <c r="I753" s="877"/>
      <c r="J753" s="253"/>
      <c r="K753" s="194"/>
      <c r="L753" s="880"/>
      <c r="M753" s="880"/>
      <c r="N753" s="254"/>
      <c r="O753" s="194"/>
      <c r="P753" s="194"/>
      <c r="Q753" s="194"/>
      <c r="R753" s="879">
        <v>126</v>
      </c>
      <c r="S753" s="879"/>
      <c r="T753" s="255"/>
      <c r="V753" s="203"/>
      <c r="W753" s="204">
        <v>136</v>
      </c>
      <c r="X753" s="197"/>
      <c r="Y753" s="878">
        <v>146</v>
      </c>
      <c r="Z753" s="878"/>
      <c r="AA753" s="256"/>
      <c r="AB753" s="3"/>
    </row>
    <row r="754" spans="1:28" ht="150" hidden="1" customHeight="1">
      <c r="A754" s="884">
        <v>77</v>
      </c>
      <c r="B754" s="884"/>
      <c r="C754" s="885"/>
      <c r="D754" s="326"/>
      <c r="E754" s="194"/>
      <c r="F754" s="194"/>
      <c r="G754" s="194"/>
      <c r="H754" s="877">
        <v>117</v>
      </c>
      <c r="I754" s="877"/>
      <c r="J754" s="253"/>
      <c r="K754" s="194"/>
      <c r="L754" s="880"/>
      <c r="M754" s="880"/>
      <c r="N754" s="254"/>
      <c r="O754" s="194"/>
      <c r="P754" s="194"/>
      <c r="Q754" s="194"/>
      <c r="R754" s="879">
        <v>127</v>
      </c>
      <c r="S754" s="879"/>
      <c r="T754" s="255"/>
      <c r="V754" s="203"/>
      <c r="W754" s="204">
        <v>137</v>
      </c>
      <c r="X754" s="197"/>
      <c r="Y754" s="878">
        <v>147</v>
      </c>
      <c r="Z754" s="878"/>
      <c r="AA754" s="256"/>
      <c r="AB754" s="3"/>
    </row>
    <row r="755" spans="1:28" ht="150" hidden="1" customHeight="1">
      <c r="A755" s="876">
        <v>78</v>
      </c>
      <c r="B755" s="876"/>
      <c r="C755" s="886"/>
      <c r="D755" s="326"/>
      <c r="E755" s="194"/>
      <c r="F755" s="194"/>
      <c r="G755" s="194"/>
      <c r="H755" s="877">
        <v>118</v>
      </c>
      <c r="I755" s="877"/>
      <c r="J755" s="253"/>
      <c r="K755" s="194"/>
      <c r="L755" s="880"/>
      <c r="M755" s="880"/>
      <c r="N755" s="254"/>
      <c r="O755" s="194"/>
      <c r="P755" s="194"/>
      <c r="Q755" s="194"/>
      <c r="R755" s="879">
        <v>128</v>
      </c>
      <c r="S755" s="879"/>
      <c r="T755" s="255"/>
      <c r="V755" s="203"/>
      <c r="W755" s="204">
        <v>138</v>
      </c>
      <c r="X755" s="197"/>
      <c r="Y755" s="878">
        <v>148</v>
      </c>
      <c r="Z755" s="878"/>
      <c r="AA755" s="256"/>
      <c r="AB755" s="3"/>
    </row>
    <row r="756" spans="1:28" ht="150" hidden="1" customHeight="1">
      <c r="A756" s="876">
        <v>79</v>
      </c>
      <c r="B756" s="876"/>
      <c r="C756" s="886"/>
      <c r="D756" s="254"/>
      <c r="E756" s="194"/>
      <c r="F756" s="194"/>
      <c r="G756" s="194"/>
      <c r="H756" s="877">
        <v>119</v>
      </c>
      <c r="I756" s="877"/>
      <c r="J756" s="253" t="s">
        <v>56</v>
      </c>
      <c r="K756" s="194"/>
      <c r="L756" s="880"/>
      <c r="M756" s="880"/>
      <c r="N756" s="254"/>
      <c r="O756" s="194"/>
      <c r="P756" s="194"/>
      <c r="Q756" s="194"/>
      <c r="R756" s="879">
        <v>129</v>
      </c>
      <c r="S756" s="879"/>
      <c r="T756" s="255"/>
      <c r="W756" s="204">
        <v>139</v>
      </c>
      <c r="X756" s="197"/>
      <c r="Y756" s="878">
        <v>149</v>
      </c>
      <c r="Z756" s="878"/>
      <c r="AA756" s="256"/>
      <c r="AB756" s="3"/>
    </row>
    <row r="757" spans="1:28" ht="150" hidden="1" customHeight="1">
      <c r="A757" s="876">
        <v>80</v>
      </c>
      <c r="B757" s="876"/>
      <c r="C757" s="886"/>
      <c r="D757" s="254"/>
      <c r="E757" s="194"/>
      <c r="F757" s="194"/>
      <c r="G757" s="194"/>
      <c r="H757" s="877">
        <v>120</v>
      </c>
      <c r="I757" s="877"/>
      <c r="J757" s="253"/>
      <c r="K757" s="194"/>
      <c r="L757" s="880"/>
      <c r="M757" s="880"/>
      <c r="N757" s="254"/>
      <c r="O757" s="194"/>
      <c r="P757" s="194"/>
      <c r="Q757" s="194"/>
      <c r="R757" s="879">
        <v>130</v>
      </c>
      <c r="S757" s="879"/>
      <c r="T757" s="255"/>
      <c r="W757" s="204">
        <v>140</v>
      </c>
      <c r="X757" s="197"/>
      <c r="Y757" s="878">
        <v>150</v>
      </c>
      <c r="Z757" s="878"/>
      <c r="AA757" s="256"/>
      <c r="AB757" s="3"/>
    </row>
    <row r="758" spans="1:28" hidden="1">
      <c r="A758" s="3"/>
      <c r="D758" s="5"/>
      <c r="AB758" s="3"/>
    </row>
    <row r="759" spans="1:28" hidden="1">
      <c r="A759" s="3"/>
      <c r="D759" s="5"/>
      <c r="J759" s="873">
        <v>15</v>
      </c>
      <c r="AB759" s="3"/>
    </row>
    <row r="760" spans="1:28" hidden="1">
      <c r="A760" s="3"/>
      <c r="D760" s="5"/>
      <c r="J760" s="874"/>
      <c r="AB760" s="3"/>
    </row>
    <row r="761" spans="1:28" ht="150" hidden="1" customHeight="1">
      <c r="A761" s="3"/>
      <c r="D761" s="5"/>
      <c r="H761" s="877">
        <v>151</v>
      </c>
      <c r="I761" s="877"/>
      <c r="J761" s="253">
        <v>2</v>
      </c>
      <c r="AB761" s="3"/>
    </row>
    <row r="762" spans="1:28" ht="150" hidden="1" customHeight="1">
      <c r="A762" s="3"/>
      <c r="D762" s="5"/>
      <c r="H762" s="877">
        <v>152</v>
      </c>
      <c r="I762" s="877"/>
      <c r="J762" s="253">
        <v>3456545</v>
      </c>
      <c r="AB762" s="3"/>
    </row>
    <row r="763" spans="1:28" ht="150" hidden="1" customHeight="1">
      <c r="A763" s="3"/>
      <c r="D763" s="5"/>
      <c r="H763" s="877">
        <v>153</v>
      </c>
      <c r="I763" s="877"/>
      <c r="J763" s="253"/>
      <c r="AB763" s="3"/>
    </row>
    <row r="764" spans="1:28" ht="150" hidden="1" customHeight="1">
      <c r="A764" s="3"/>
      <c r="D764" s="5"/>
      <c r="H764" s="877">
        <v>154</v>
      </c>
      <c r="I764" s="877"/>
      <c r="J764" s="253"/>
      <c r="AB764" s="3"/>
    </row>
    <row r="765" spans="1:28" ht="150" hidden="1" customHeight="1">
      <c r="A765" s="3"/>
      <c r="D765" s="5"/>
      <c r="H765" s="877">
        <v>155</v>
      </c>
      <c r="I765" s="877"/>
      <c r="J765" s="253"/>
      <c r="AB765" s="3"/>
    </row>
    <row r="766" spans="1:28" ht="150" hidden="1" customHeight="1">
      <c r="A766" s="3"/>
      <c r="D766" s="5"/>
      <c r="H766" s="877">
        <v>156</v>
      </c>
      <c r="I766" s="877"/>
      <c r="J766" s="253"/>
      <c r="AB766" s="3"/>
    </row>
    <row r="767" spans="1:28" ht="150" hidden="1" customHeight="1">
      <c r="A767" s="3"/>
      <c r="D767" s="5"/>
      <c r="H767" s="877">
        <v>157</v>
      </c>
      <c r="I767" s="877"/>
      <c r="J767" s="253"/>
      <c r="AB767" s="3"/>
    </row>
    <row r="768" spans="1:28" ht="150" hidden="1" customHeight="1">
      <c r="A768" s="3"/>
      <c r="D768" s="5"/>
      <c r="H768" s="877">
        <v>158</v>
      </c>
      <c r="I768" s="877"/>
      <c r="J768" s="253"/>
      <c r="AB768" s="3"/>
    </row>
    <row r="769" spans="1:28" ht="150" hidden="1" customHeight="1">
      <c r="A769" s="3"/>
      <c r="D769" s="5"/>
      <c r="H769" s="877">
        <v>159</v>
      </c>
      <c r="I769" s="877"/>
      <c r="J769" s="253"/>
      <c r="AB769" s="3"/>
    </row>
    <row r="770" spans="1:28" ht="150" hidden="1" customHeight="1">
      <c r="A770" s="3"/>
      <c r="D770" s="5"/>
      <c r="H770" s="877">
        <v>160</v>
      </c>
      <c r="I770" s="877"/>
      <c r="J770" s="253"/>
      <c r="AB770" s="3"/>
    </row>
    <row r="771" spans="1:28" hidden="1">
      <c r="A771" s="3"/>
      <c r="D771" s="5"/>
      <c r="AB771" s="3"/>
    </row>
    <row r="772" spans="1:28" hidden="1">
      <c r="A772" s="3"/>
      <c r="D772" s="5"/>
      <c r="AB772" s="3"/>
    </row>
    <row r="773" spans="1:28" hidden="1">
      <c r="A773" s="3"/>
      <c r="D773" s="5"/>
      <c r="AB773" s="3"/>
    </row>
    <row r="774" spans="1:28" hidden="1">
      <c r="A774" s="3"/>
      <c r="D774" s="5"/>
      <c r="AB774" s="3"/>
    </row>
    <row r="775" spans="1:28" hidden="1">
      <c r="A775" s="3"/>
      <c r="D775" s="5"/>
      <c r="AB775" s="3"/>
    </row>
    <row r="776" spans="1:28" hidden="1">
      <c r="A776" s="3"/>
      <c r="D776" s="5"/>
      <c r="AB776" s="3"/>
    </row>
    <row r="777" spans="1:28" hidden="1">
      <c r="A777" s="3"/>
      <c r="D777" s="5"/>
      <c r="AB777" s="3"/>
    </row>
    <row r="778" spans="1:28" hidden="1">
      <c r="A778" s="3"/>
      <c r="AB778" s="3"/>
    </row>
    <row r="779" spans="1:28" hidden="1">
      <c r="A779" s="3"/>
      <c r="AB779" s="3"/>
    </row>
    <row r="780" spans="1:28" hidden="1">
      <c r="A780" s="3"/>
      <c r="AB780" s="3"/>
    </row>
    <row r="781" spans="1:28" hidden="1">
      <c r="A781" s="3"/>
      <c r="AB781" s="3"/>
    </row>
    <row r="782" spans="1:28" hidden="1">
      <c r="A782" s="3"/>
      <c r="AB782" s="3"/>
    </row>
    <row r="783" spans="1:28" hidden="1">
      <c r="A783" s="3"/>
      <c r="AB783" s="3"/>
    </row>
    <row r="784" spans="1:28" hidden="1">
      <c r="A784" s="3"/>
      <c r="AB784" s="3"/>
    </row>
    <row r="785" spans="1:28" hidden="1">
      <c r="A785" s="3"/>
      <c r="AB785" s="3"/>
    </row>
    <row r="786" spans="1:28" hidden="1">
      <c r="A786" s="3"/>
      <c r="AB786" s="3"/>
    </row>
    <row r="787" spans="1:28" hidden="1">
      <c r="A787" s="3"/>
      <c r="AB787" s="3"/>
    </row>
    <row r="788" spans="1:28" hidden="1">
      <c r="A788" s="3"/>
      <c r="AB788" s="3"/>
    </row>
    <row r="789" spans="1:28" hidden="1">
      <c r="A789" s="3"/>
      <c r="AB789" s="3"/>
    </row>
    <row r="790" spans="1:28" hidden="1">
      <c r="A790" s="3"/>
      <c r="AB790" s="3"/>
    </row>
    <row r="791" spans="1:28" hidden="1">
      <c r="A791" s="3"/>
      <c r="AB791" s="3"/>
    </row>
    <row r="792" spans="1:28" hidden="1">
      <c r="A792" s="3"/>
      <c r="AB792" s="3"/>
    </row>
    <row r="793" spans="1:28" hidden="1">
      <c r="A793" s="3"/>
      <c r="AB793" s="3"/>
    </row>
    <row r="794" spans="1:28" hidden="1">
      <c r="A794" s="3"/>
      <c r="AB794" s="3"/>
    </row>
    <row r="795" spans="1:28" hidden="1">
      <c r="A795" s="3"/>
      <c r="AB795" s="3"/>
    </row>
    <row r="796" spans="1:28" hidden="1">
      <c r="A796" s="3"/>
      <c r="AB796" s="3"/>
    </row>
    <row r="797" spans="1:28" hidden="1">
      <c r="A797" s="3"/>
      <c r="AB797" s="3"/>
    </row>
    <row r="798" spans="1:28" hidden="1">
      <c r="A798" s="3"/>
      <c r="AB798" s="3"/>
    </row>
    <row r="799" spans="1:28" hidden="1">
      <c r="A799" s="3"/>
      <c r="AB799" s="3"/>
    </row>
    <row r="800" spans="1:28" hidden="1">
      <c r="A800" s="3"/>
      <c r="AB800" s="3"/>
    </row>
    <row r="801" spans="1:28" hidden="1">
      <c r="A801" s="3"/>
      <c r="AB801" s="3"/>
    </row>
    <row r="802" spans="1:28" hidden="1">
      <c r="A802" s="3"/>
      <c r="AB802" s="3"/>
    </row>
    <row r="803" spans="1:28" hidden="1">
      <c r="A803" s="3"/>
      <c r="AB803" s="3"/>
    </row>
    <row r="804" spans="1:28" hidden="1">
      <c r="A804" s="3"/>
      <c r="AB804" s="3"/>
    </row>
    <row r="805" spans="1:28" hidden="1">
      <c r="A805" s="3"/>
      <c r="AB805" s="3"/>
    </row>
    <row r="806" spans="1:28" hidden="1">
      <c r="A806" s="3"/>
      <c r="AB806" s="3"/>
    </row>
    <row r="807" spans="1:28" hidden="1">
      <c r="A807" s="3"/>
      <c r="AB807" s="3"/>
    </row>
    <row r="808" spans="1:28" hidden="1">
      <c r="A808" s="3"/>
      <c r="AB808" s="3"/>
    </row>
    <row r="809" spans="1:28" hidden="1">
      <c r="A809" s="3"/>
      <c r="AB809" s="3"/>
    </row>
    <row r="810" spans="1:28" hidden="1">
      <c r="A810" s="3"/>
      <c r="AB810" s="3"/>
    </row>
    <row r="811" spans="1:28" hidden="1">
      <c r="A811" s="3"/>
      <c r="AB811" s="3"/>
    </row>
    <row r="812" spans="1:28" hidden="1">
      <c r="A812" s="3"/>
      <c r="AB812" s="3"/>
    </row>
    <row r="813" spans="1:28" hidden="1">
      <c r="A813" s="3"/>
      <c r="AB813" s="3"/>
    </row>
    <row r="814" spans="1:28" hidden="1">
      <c r="A814" s="3"/>
      <c r="AB814" s="3"/>
    </row>
    <row r="815" spans="1:28" hidden="1">
      <c r="A815" s="3"/>
      <c r="AB815" s="3"/>
    </row>
    <row r="816" spans="1:28" hidden="1">
      <c r="A816" s="3"/>
      <c r="AB816" s="3"/>
    </row>
    <row r="817" spans="1:28" hidden="1">
      <c r="A817" s="3"/>
      <c r="AB817" s="3"/>
    </row>
    <row r="818" spans="1:28" hidden="1">
      <c r="A818" s="3"/>
      <c r="AB818" s="3"/>
    </row>
    <row r="819" spans="1:28" hidden="1">
      <c r="A819" s="3"/>
      <c r="AB819" s="3"/>
    </row>
    <row r="820" spans="1:28" hidden="1">
      <c r="A820" s="3"/>
      <c r="AB820" s="3"/>
    </row>
    <row r="821" spans="1:28" hidden="1">
      <c r="A821" s="3"/>
      <c r="AB821" s="3"/>
    </row>
    <row r="822" spans="1:28" hidden="1">
      <c r="A822" s="3"/>
      <c r="AB822" s="3"/>
    </row>
    <row r="823" spans="1:28" hidden="1">
      <c r="A823" s="3"/>
      <c r="AB823" s="3"/>
    </row>
    <row r="824" spans="1:28" hidden="1">
      <c r="A824" s="3"/>
      <c r="AB824" s="3"/>
    </row>
    <row r="825" spans="1:28" hidden="1">
      <c r="A825" s="3"/>
      <c r="AB825" s="3"/>
    </row>
    <row r="826" spans="1:28" hidden="1">
      <c r="A826" s="3"/>
      <c r="AB826" s="3"/>
    </row>
    <row r="827" spans="1:28" hidden="1">
      <c r="A827" s="3"/>
      <c r="AB827" s="3"/>
    </row>
    <row r="828" spans="1:28" hidden="1">
      <c r="A828" s="3"/>
      <c r="AB828" s="3"/>
    </row>
    <row r="829" spans="1:28" hidden="1">
      <c r="A829" s="3"/>
      <c r="AB829" s="3"/>
    </row>
    <row r="830" spans="1:28" hidden="1">
      <c r="A830" s="3"/>
      <c r="AB830" s="3"/>
    </row>
    <row r="831" spans="1:28" hidden="1">
      <c r="A831" s="3"/>
      <c r="AB831" s="3"/>
    </row>
    <row r="832" spans="1:28" hidden="1">
      <c r="A832" s="3"/>
      <c r="AB832" s="3"/>
    </row>
    <row r="833" spans="1:28" hidden="1">
      <c r="A833" s="3"/>
      <c r="AB833" s="3"/>
    </row>
    <row r="834" spans="1:28" hidden="1">
      <c r="A834" s="3"/>
      <c r="AB834" s="3"/>
    </row>
    <row r="835" spans="1:28" hidden="1">
      <c r="A835" s="3"/>
      <c r="AB835" s="3"/>
    </row>
    <row r="836" spans="1:28" hidden="1">
      <c r="A836" s="3"/>
      <c r="AB836" s="3"/>
    </row>
    <row r="837" spans="1:28" hidden="1">
      <c r="A837" s="3"/>
      <c r="AB837" s="3"/>
    </row>
    <row r="838" spans="1:28" hidden="1">
      <c r="A838" s="3"/>
      <c r="AB838" s="3"/>
    </row>
    <row r="839" spans="1:28" hidden="1">
      <c r="A839" s="3"/>
      <c r="AB839" s="3"/>
    </row>
    <row r="840" spans="1:28" hidden="1">
      <c r="A840" s="3"/>
      <c r="AB840" s="3"/>
    </row>
    <row r="841" spans="1:28" hidden="1">
      <c r="A841" s="3"/>
      <c r="AB841" s="3"/>
    </row>
    <row r="842" spans="1:28" hidden="1">
      <c r="A842" s="3"/>
      <c r="AB842" s="3"/>
    </row>
    <row r="843" spans="1:28" hidden="1">
      <c r="A843" s="3"/>
      <c r="AB843" s="3"/>
    </row>
    <row r="844" spans="1:28" hidden="1">
      <c r="A844" s="3"/>
      <c r="AB844" s="3"/>
    </row>
    <row r="845" spans="1:28" hidden="1">
      <c r="A845" s="3"/>
      <c r="AB845" s="3"/>
    </row>
    <row r="846" spans="1:28" hidden="1">
      <c r="A846" s="3"/>
      <c r="AB846" s="3"/>
    </row>
    <row r="847" spans="1:28" hidden="1">
      <c r="A847" s="3"/>
      <c r="AB847" s="3"/>
    </row>
    <row r="848" spans="1:28" hidden="1">
      <c r="A848" s="3"/>
      <c r="AB848" s="3"/>
    </row>
    <row r="849" spans="1:28" hidden="1">
      <c r="A849" s="3"/>
      <c r="AB849" s="3"/>
    </row>
    <row r="850" spans="1:28" hidden="1">
      <c r="A850" s="3"/>
      <c r="AB850" s="3"/>
    </row>
    <row r="851" spans="1:28" hidden="1">
      <c r="A851" s="3"/>
      <c r="AB851" s="3"/>
    </row>
    <row r="852" spans="1:28" hidden="1">
      <c r="A852" s="3"/>
      <c r="AB852" s="3"/>
    </row>
    <row r="853" spans="1:28" hidden="1">
      <c r="A853" s="3"/>
      <c r="AB853" s="3"/>
    </row>
    <row r="854" spans="1:28" hidden="1">
      <c r="A854" s="3"/>
      <c r="AB854" s="3"/>
    </row>
    <row r="855" spans="1:28" hidden="1">
      <c r="A855" s="3"/>
      <c r="AB855" s="3"/>
    </row>
    <row r="856" spans="1:28" hidden="1">
      <c r="A856" s="3"/>
      <c r="AB856" s="3"/>
    </row>
    <row r="857" spans="1:28" hidden="1">
      <c r="A857" s="3"/>
      <c r="AB857" s="3"/>
    </row>
    <row r="858" spans="1:28" hidden="1">
      <c r="A858" s="3"/>
      <c r="AB858" s="3"/>
    </row>
    <row r="859" spans="1:28" hidden="1">
      <c r="A859" s="3"/>
      <c r="AB859" s="3"/>
    </row>
    <row r="860" spans="1:28" hidden="1">
      <c r="A860" s="3"/>
      <c r="AB860" s="3"/>
    </row>
    <row r="861" spans="1:28" hidden="1">
      <c r="A861" s="3"/>
      <c r="AB861" s="3"/>
    </row>
    <row r="862" spans="1:28" hidden="1">
      <c r="A862" s="3"/>
      <c r="AB862" s="3"/>
    </row>
    <row r="863" spans="1:28" hidden="1">
      <c r="A863" s="3"/>
      <c r="AB863" s="3"/>
    </row>
    <row r="864" spans="1:28" hidden="1">
      <c r="A864" s="3"/>
      <c r="AB864" s="3"/>
    </row>
    <row r="865" spans="1:28" hidden="1">
      <c r="A865" s="3"/>
      <c r="AB865" s="3"/>
    </row>
    <row r="866" spans="1:28" hidden="1">
      <c r="A866" s="3"/>
      <c r="AB866" s="3"/>
    </row>
    <row r="867" spans="1:28" hidden="1">
      <c r="A867" s="3"/>
      <c r="AB867" s="3"/>
    </row>
    <row r="868" spans="1:28" hidden="1">
      <c r="A868" s="3"/>
      <c r="AB868" s="3"/>
    </row>
    <row r="869" spans="1:28" hidden="1">
      <c r="A869" s="3"/>
      <c r="AB869" s="3"/>
    </row>
    <row r="870" spans="1:28" hidden="1">
      <c r="A870" s="3"/>
      <c r="AB870" s="3"/>
    </row>
    <row r="871" spans="1:28" hidden="1">
      <c r="A871" s="3"/>
      <c r="AB871" s="3"/>
    </row>
    <row r="872" spans="1:28" hidden="1">
      <c r="A872" s="3"/>
      <c r="AB872" s="3"/>
    </row>
    <row r="873" spans="1:28" hidden="1">
      <c r="A873" s="3"/>
      <c r="AB873" s="3"/>
    </row>
    <row r="874" spans="1:28" hidden="1">
      <c r="A874" s="3"/>
      <c r="AB874" s="3"/>
    </row>
    <row r="875" spans="1:28" hidden="1">
      <c r="A875" s="3"/>
      <c r="AB875" s="3"/>
    </row>
    <row r="876" spans="1:28" hidden="1">
      <c r="A876" s="3"/>
      <c r="AB876" s="3"/>
    </row>
    <row r="877" spans="1:28" hidden="1">
      <c r="A877" s="3"/>
      <c r="AB877" s="3"/>
    </row>
    <row r="878" spans="1:28" hidden="1">
      <c r="A878" s="3"/>
      <c r="AB878" s="3"/>
    </row>
    <row r="879" spans="1:28" hidden="1">
      <c r="A879" s="3"/>
      <c r="AB879" s="3"/>
    </row>
    <row r="880" spans="1:28" hidden="1">
      <c r="A880" s="3"/>
      <c r="AB880" s="3"/>
    </row>
    <row r="881" spans="1:28" hidden="1">
      <c r="A881" s="3"/>
      <c r="AB881" s="3"/>
    </row>
    <row r="882" spans="1:28" hidden="1">
      <c r="A882" s="3"/>
      <c r="AB882" s="3"/>
    </row>
    <row r="883" spans="1:28" hidden="1">
      <c r="A883" s="3"/>
      <c r="AB883" s="3"/>
    </row>
    <row r="884" spans="1:28" hidden="1">
      <c r="A884" s="3"/>
      <c r="AB884" s="3"/>
    </row>
    <row r="885" spans="1:28" hidden="1">
      <c r="A885" s="3"/>
      <c r="AB885" s="3"/>
    </row>
    <row r="886" spans="1:28" hidden="1">
      <c r="A886" s="3"/>
      <c r="AB886" s="3"/>
    </row>
    <row r="887" spans="1:28" hidden="1">
      <c r="A887" s="3"/>
      <c r="AB887" s="3"/>
    </row>
    <row r="888" spans="1:28" hidden="1">
      <c r="A888" s="3"/>
      <c r="AB888" s="3"/>
    </row>
    <row r="889" spans="1:28" hidden="1">
      <c r="A889" s="3"/>
      <c r="AB889" s="3"/>
    </row>
    <row r="890" spans="1:28" hidden="1">
      <c r="A890" s="3"/>
      <c r="AB890" s="3"/>
    </row>
    <row r="891" spans="1:28" hidden="1">
      <c r="A891" s="3"/>
      <c r="AB891" s="3"/>
    </row>
    <row r="892" spans="1:28" hidden="1">
      <c r="A892" s="3"/>
      <c r="AB892" s="3"/>
    </row>
    <row r="893" spans="1:28" hidden="1">
      <c r="A893" s="3"/>
      <c r="AB893" s="3"/>
    </row>
    <row r="894" spans="1:28" hidden="1">
      <c r="A894" s="3"/>
      <c r="AB894" s="3"/>
    </row>
    <row r="895" spans="1:28" hidden="1">
      <c r="A895" s="3"/>
      <c r="AB895" s="3"/>
    </row>
    <row r="896" spans="1:28" hidden="1">
      <c r="A896" s="3"/>
      <c r="AB896" s="3"/>
    </row>
    <row r="897" spans="1:28" hidden="1">
      <c r="A897" s="3"/>
      <c r="AB897" s="3"/>
    </row>
    <row r="898" spans="1:28" hidden="1">
      <c r="A898" s="3"/>
      <c r="AB898" s="3"/>
    </row>
    <row r="899" spans="1:28" hidden="1">
      <c r="A899" s="3"/>
      <c r="AB899" s="3"/>
    </row>
    <row r="900" spans="1:28" hidden="1">
      <c r="A900" s="3"/>
      <c r="AB900" s="3"/>
    </row>
    <row r="901" spans="1:28" hidden="1">
      <c r="A901" s="3"/>
      <c r="AB901" s="3"/>
    </row>
    <row r="902" spans="1:28" hidden="1">
      <c r="A902" s="3"/>
      <c r="AB902" s="3"/>
    </row>
    <row r="903" spans="1:28" hidden="1">
      <c r="A903" s="3"/>
      <c r="AB903" s="3"/>
    </row>
    <row r="904" spans="1:28" hidden="1">
      <c r="A904" s="3"/>
      <c r="AB904" s="3"/>
    </row>
    <row r="905" spans="1:28" hidden="1">
      <c r="A905" s="3"/>
      <c r="AB905" s="3"/>
    </row>
    <row r="906" spans="1:28" hidden="1">
      <c r="A906" s="3"/>
      <c r="AB906" s="3"/>
    </row>
    <row r="907" spans="1:28" hidden="1">
      <c r="A907" s="3"/>
      <c r="AB907" s="3"/>
    </row>
    <row r="908" spans="1:28" hidden="1">
      <c r="A908" s="3"/>
      <c r="AB908" s="3"/>
    </row>
    <row r="909" spans="1:28" hidden="1">
      <c r="A909" s="3"/>
      <c r="AB909" s="3"/>
    </row>
    <row r="910" spans="1:28" hidden="1">
      <c r="A910" s="3"/>
      <c r="AB910" s="3"/>
    </row>
    <row r="911" spans="1:28" hidden="1">
      <c r="A911" s="3"/>
      <c r="AB911" s="3"/>
    </row>
    <row r="912" spans="1:28" hidden="1">
      <c r="A912" s="3"/>
      <c r="AB912" s="3"/>
    </row>
    <row r="913" spans="1:28" hidden="1">
      <c r="A913" s="3"/>
      <c r="AB913" s="3"/>
    </row>
    <row r="914" spans="1:28" hidden="1">
      <c r="A914" s="3"/>
      <c r="AB914" s="3"/>
    </row>
    <row r="915" spans="1:28" hidden="1">
      <c r="A915" s="3"/>
      <c r="AB915" s="3"/>
    </row>
    <row r="916" spans="1:28" hidden="1">
      <c r="A916" s="3"/>
      <c r="AB916" s="3"/>
    </row>
    <row r="917" spans="1:28" hidden="1">
      <c r="A917" s="3"/>
      <c r="AB917" s="3"/>
    </row>
    <row r="918" spans="1:28" hidden="1">
      <c r="A918" s="3"/>
      <c r="AB918" s="3"/>
    </row>
    <row r="919" spans="1:28" hidden="1">
      <c r="A919" s="3"/>
      <c r="AB919" s="3"/>
    </row>
    <row r="920" spans="1:28" hidden="1">
      <c r="A920" s="3"/>
      <c r="AB920" s="3"/>
    </row>
    <row r="921" spans="1:28" hidden="1">
      <c r="A921" s="3"/>
      <c r="AB921" s="3"/>
    </row>
    <row r="922" spans="1:28" hidden="1">
      <c r="A922" s="3"/>
      <c r="AB922" s="3"/>
    </row>
    <row r="923" spans="1:28" hidden="1">
      <c r="A923" s="3"/>
      <c r="AB923" s="3"/>
    </row>
    <row r="924" spans="1:28" hidden="1">
      <c r="A924" s="3"/>
      <c r="AB924" s="3"/>
    </row>
    <row r="925" spans="1:28" hidden="1">
      <c r="A925" s="3"/>
      <c r="AB925" s="3"/>
    </row>
    <row r="926" spans="1:28" hidden="1">
      <c r="A926" s="3"/>
      <c r="AB926" s="3"/>
    </row>
    <row r="927" spans="1:28" hidden="1">
      <c r="A927" s="3"/>
      <c r="AB927" s="3"/>
    </row>
    <row r="928" spans="1:28" hidden="1">
      <c r="A928" s="3"/>
      <c r="AB928" s="3"/>
    </row>
    <row r="929" spans="1:28" hidden="1">
      <c r="A929" s="3"/>
      <c r="AB929" s="3"/>
    </row>
    <row r="930" spans="1:28" hidden="1">
      <c r="A930" s="3"/>
      <c r="AB930" s="3"/>
    </row>
    <row r="931" spans="1:28" hidden="1">
      <c r="A931" s="3"/>
      <c r="AB931" s="3"/>
    </row>
    <row r="932" spans="1:28" hidden="1">
      <c r="A932" s="3"/>
      <c r="AB932" s="3"/>
    </row>
    <row r="933" spans="1:28" hidden="1">
      <c r="A933" s="3"/>
      <c r="AB933" s="3"/>
    </row>
    <row r="934" spans="1:28" hidden="1">
      <c r="A934" s="3"/>
      <c r="AB934" s="3"/>
    </row>
    <row r="935" spans="1:28" hidden="1">
      <c r="A935" s="3"/>
      <c r="AB935" s="3"/>
    </row>
    <row r="936" spans="1:28" hidden="1">
      <c r="A936" s="3"/>
      <c r="AB936" s="3"/>
    </row>
    <row r="937" spans="1:28" hidden="1">
      <c r="A937" s="3"/>
      <c r="AB937" s="3"/>
    </row>
    <row r="938" spans="1:28" hidden="1">
      <c r="A938" s="3"/>
      <c r="AB938" s="3"/>
    </row>
    <row r="939" spans="1:28" hidden="1">
      <c r="A939" s="3"/>
      <c r="AB939" s="3"/>
    </row>
    <row r="940" spans="1:28" hidden="1">
      <c r="A940" s="3"/>
      <c r="AB940" s="3"/>
    </row>
    <row r="941" spans="1:28" hidden="1">
      <c r="A941" s="3"/>
      <c r="AB941" s="3"/>
    </row>
    <row r="942" spans="1:28" hidden="1">
      <c r="A942" s="3"/>
      <c r="AB942" s="3"/>
    </row>
    <row r="943" spans="1:28" hidden="1">
      <c r="A943" s="3"/>
      <c r="AB943" s="3"/>
    </row>
    <row r="944" spans="1:28" hidden="1">
      <c r="A944" s="3"/>
      <c r="AB944" s="3"/>
    </row>
    <row r="945" spans="1:28" hidden="1">
      <c r="A945" s="3"/>
      <c r="AB945" s="3"/>
    </row>
    <row r="946" spans="1:28" hidden="1">
      <c r="A946" s="3"/>
      <c r="AB946" s="3"/>
    </row>
    <row r="947" spans="1:28" hidden="1">
      <c r="A947" s="3"/>
      <c r="AB947" s="3"/>
    </row>
    <row r="948" spans="1:28" hidden="1">
      <c r="A948" s="3"/>
      <c r="AB948" s="3"/>
    </row>
    <row r="949" spans="1:28" hidden="1">
      <c r="A949" s="3"/>
      <c r="AB949" s="3"/>
    </row>
    <row r="950" spans="1:28" hidden="1">
      <c r="A950" s="3"/>
      <c r="AB950" s="3"/>
    </row>
    <row r="951" spans="1:28" hidden="1">
      <c r="A951" s="3"/>
      <c r="AB951" s="3"/>
    </row>
    <row r="952" spans="1:28" hidden="1">
      <c r="A952" s="3"/>
      <c r="AB952" s="3"/>
    </row>
    <row r="953" spans="1:28" hidden="1">
      <c r="A953" s="3"/>
      <c r="AB953" s="3"/>
    </row>
    <row r="954" spans="1:28" hidden="1">
      <c r="A954" s="3"/>
      <c r="AB954" s="3"/>
    </row>
    <row r="955" spans="1:28" ht="24" hidden="1" customHeight="1">
      <c r="A955" s="3"/>
      <c r="AB955" s="3"/>
    </row>
    <row r="956" spans="1:28" hidden="1">
      <c r="A956" s="3"/>
      <c r="AB956" s="3"/>
    </row>
    <row r="957" spans="1:28" ht="24" hidden="1" customHeight="1">
      <c r="A957" s="3"/>
      <c r="AB957" s="3"/>
    </row>
    <row r="958" spans="1:28" hidden="1">
      <c r="A958" s="3"/>
      <c r="AB958" s="3"/>
    </row>
    <row r="959" spans="1:28" hidden="1">
      <c r="A959" s="3"/>
      <c r="AB959" s="3"/>
    </row>
    <row r="960" spans="1:28" hidden="1">
      <c r="A960" s="3"/>
      <c r="AB960" s="3"/>
    </row>
    <row r="961" spans="1:28" hidden="1">
      <c r="A961" s="3"/>
      <c r="AB961" s="3"/>
    </row>
    <row r="962" spans="1:28" hidden="1">
      <c r="A962" s="3"/>
      <c r="AB962" s="3"/>
    </row>
    <row r="963" spans="1:28" hidden="1">
      <c r="A963" s="3"/>
      <c r="AB963" s="3"/>
    </row>
    <row r="964" spans="1:28" hidden="1">
      <c r="A964" s="3"/>
      <c r="AB964" s="3"/>
    </row>
    <row r="965" spans="1:28" hidden="1">
      <c r="A965" s="3"/>
      <c r="AB965" s="3"/>
    </row>
    <row r="966" spans="1:28" hidden="1">
      <c r="A966" s="3"/>
      <c r="AB966" s="3"/>
    </row>
    <row r="967" spans="1:28" hidden="1">
      <c r="A967" s="3"/>
      <c r="AB967" s="3"/>
    </row>
    <row r="968" spans="1:28" hidden="1">
      <c r="A968" s="3"/>
      <c r="AB968" s="3"/>
    </row>
    <row r="969" spans="1:28" hidden="1">
      <c r="A969" s="3"/>
      <c r="AB969" s="3"/>
    </row>
    <row r="970" spans="1:28" hidden="1">
      <c r="A970" s="3"/>
      <c r="AB970" s="3"/>
    </row>
    <row r="971" spans="1:28" hidden="1">
      <c r="A971" s="3"/>
      <c r="AB971" s="3"/>
    </row>
    <row r="972" spans="1:28" hidden="1">
      <c r="A972" s="3"/>
      <c r="AB972" s="3"/>
    </row>
    <row r="973" spans="1:28" hidden="1">
      <c r="A973" s="3"/>
      <c r="AB973" s="3"/>
    </row>
    <row r="974" spans="1:28" hidden="1">
      <c r="A974" s="3"/>
      <c r="AB974" s="3"/>
    </row>
    <row r="975" spans="1:28" hidden="1">
      <c r="A975" s="3"/>
      <c r="AB975" s="3"/>
    </row>
    <row r="976" spans="1:28" hidden="1">
      <c r="A976" s="3"/>
      <c r="AB976" s="3"/>
    </row>
    <row r="977" spans="1:28" hidden="1">
      <c r="A977" s="3"/>
      <c r="AB977" s="3"/>
    </row>
    <row r="978" spans="1:28" hidden="1">
      <c r="A978" s="3"/>
      <c r="Y978" s="5"/>
      <c r="Z978" s="5"/>
      <c r="AA978" s="5"/>
      <c r="AB978" s="3"/>
    </row>
    <row r="979" spans="1:28" hidden="1">
      <c r="A979" s="3"/>
      <c r="Y979" s="5"/>
      <c r="Z979" s="5"/>
      <c r="AA979" s="5"/>
      <c r="AB979" s="3"/>
    </row>
    <row r="980" spans="1:28" hidden="1">
      <c r="A980" s="3"/>
      <c r="Y980" s="5"/>
      <c r="Z980" s="5"/>
      <c r="AA980" s="5"/>
      <c r="AB980" s="3"/>
    </row>
    <row r="981" spans="1:28" hidden="1">
      <c r="A981" s="3"/>
      <c r="Y981" s="5"/>
      <c r="Z981" s="5"/>
      <c r="AA981" s="5"/>
      <c r="AB981" s="3"/>
    </row>
    <row r="982" spans="1:28" hidden="1">
      <c r="A982" s="3"/>
      <c r="Y982" s="5"/>
      <c r="Z982" s="5"/>
      <c r="AA982" s="5"/>
      <c r="AB982" s="3"/>
    </row>
    <row r="983" spans="1:28" hidden="1">
      <c r="A983" s="3"/>
      <c r="Y983" s="5"/>
      <c r="Z983" s="5"/>
      <c r="AA983" s="5"/>
      <c r="AB983" s="3"/>
    </row>
    <row r="984" spans="1:28" hidden="1">
      <c r="A984" s="3"/>
      <c r="Y984" s="5"/>
      <c r="Z984" s="5"/>
      <c r="AA984" s="5"/>
      <c r="AB984" s="3"/>
    </row>
    <row r="985" spans="1:28" hidden="1">
      <c r="A985" s="3"/>
      <c r="Y985" s="5"/>
      <c r="Z985" s="5"/>
      <c r="AA985" s="5"/>
      <c r="AB985" s="3"/>
    </row>
    <row r="986" spans="1:28" hidden="1">
      <c r="A986" s="3"/>
      <c r="Y986" s="5"/>
      <c r="Z986" s="5"/>
      <c r="AA986" s="5"/>
      <c r="AB986" s="3"/>
    </row>
    <row r="987" spans="1:28" hidden="1">
      <c r="A987" s="3"/>
      <c r="Y987" s="5"/>
      <c r="Z987" s="5"/>
      <c r="AA987" s="5"/>
      <c r="AB987" s="3"/>
    </row>
    <row r="988" spans="1:28" hidden="1">
      <c r="A988" s="3"/>
      <c r="Y988" s="5"/>
      <c r="Z988" s="5"/>
      <c r="AA988" s="5"/>
      <c r="AB988" s="3"/>
    </row>
    <row r="989" spans="1:28" hidden="1">
      <c r="A989" s="3"/>
      <c r="Y989" s="5"/>
      <c r="Z989" s="5"/>
      <c r="AA989" s="5"/>
      <c r="AB989" s="3"/>
    </row>
    <row r="990" spans="1:28" hidden="1">
      <c r="A990" s="3"/>
      <c r="Y990" s="5"/>
      <c r="Z990" s="5"/>
      <c r="AA990" s="5"/>
      <c r="AB990" s="3"/>
    </row>
    <row r="991" spans="1:28" hidden="1">
      <c r="A991" s="3"/>
      <c r="Y991" s="5"/>
      <c r="Z991" s="5"/>
      <c r="AA991" s="5"/>
      <c r="AB991" s="3"/>
    </row>
    <row r="992" spans="1:28" hidden="1">
      <c r="A992" s="3"/>
      <c r="Y992" s="5"/>
      <c r="Z992" s="5"/>
      <c r="AA992" s="5"/>
      <c r="AB992" s="3"/>
    </row>
    <row r="993" spans="1:28" hidden="1">
      <c r="A993" s="3"/>
      <c r="Y993" s="5"/>
      <c r="Z993" s="5"/>
      <c r="AA993" s="5"/>
      <c r="AB993" s="3"/>
    </row>
    <row r="994" spans="1:28" hidden="1">
      <c r="A994" s="3"/>
      <c r="Y994" s="5"/>
      <c r="Z994" s="5"/>
      <c r="AA994" s="5"/>
      <c r="AB994" s="3"/>
    </row>
    <row r="995" spans="1:28" ht="99.95" hidden="1" customHeight="1">
      <c r="A995" s="3"/>
      <c r="Y995" s="199"/>
      <c r="Z995" s="887"/>
      <c r="AA995" s="887"/>
      <c r="AB995" s="262"/>
    </row>
    <row r="996" spans="1:28" ht="99.95" hidden="1" customHeight="1">
      <c r="A996" s="3"/>
      <c r="Y996" s="199"/>
      <c r="Z996" s="887"/>
      <c r="AA996" s="887"/>
      <c r="AB996" s="262"/>
    </row>
    <row r="997" spans="1:28" ht="99.95" hidden="1" customHeight="1">
      <c r="A997" s="3"/>
      <c r="Y997" s="199"/>
      <c r="Z997" s="887"/>
      <c r="AA997" s="887"/>
      <c r="AB997" s="262"/>
    </row>
    <row r="998" spans="1:28" ht="99.95" hidden="1" customHeight="1">
      <c r="A998" s="3"/>
      <c r="Y998" s="199"/>
      <c r="Z998" s="887"/>
      <c r="AA998" s="887"/>
      <c r="AB998" s="262"/>
    </row>
    <row r="999" spans="1:28" ht="99.95" hidden="1" customHeight="1">
      <c r="A999" s="3"/>
      <c r="Y999" s="199"/>
      <c r="Z999" s="887"/>
      <c r="AA999" s="887"/>
      <c r="AB999" s="262"/>
    </row>
    <row r="1000" spans="1:28" ht="99.95" hidden="1" customHeight="1">
      <c r="A1000" s="3"/>
      <c r="Y1000" s="199"/>
      <c r="Z1000" s="887"/>
      <c r="AA1000" s="887"/>
      <c r="AB1000" s="262"/>
    </row>
    <row r="1001" spans="1:28" ht="99.95" hidden="1" customHeight="1">
      <c r="A1001" s="3"/>
      <c r="Y1001" s="199"/>
      <c r="Z1001" s="887"/>
      <c r="AA1001" s="887"/>
      <c r="AB1001" s="262"/>
    </row>
    <row r="1002" spans="1:28" ht="99.95" hidden="1" customHeight="1">
      <c r="A1002" s="3"/>
      <c r="Y1002" s="199"/>
      <c r="Z1002" s="887"/>
      <c r="AA1002" s="887"/>
      <c r="AB1002" s="262"/>
    </row>
    <row r="1003" spans="1:28" ht="99.95" hidden="1" customHeight="1">
      <c r="A1003" s="3"/>
      <c r="Y1003" s="199"/>
      <c r="Z1003" s="887"/>
      <c r="AA1003" s="887"/>
      <c r="AB1003" s="262"/>
    </row>
    <row r="1004" spans="1:28" ht="99.95" hidden="1" customHeight="1">
      <c r="A1004" s="3"/>
      <c r="Y1004" s="199"/>
      <c r="Z1004" s="887"/>
      <c r="AA1004" s="887"/>
      <c r="AB1004" s="262"/>
    </row>
    <row r="1005" spans="1:28" ht="99.95" hidden="1" customHeight="1">
      <c r="A1005" s="3"/>
      <c r="Y1005" s="199"/>
      <c r="Z1005" s="887"/>
      <c r="AA1005" s="887"/>
      <c r="AB1005" s="262"/>
    </row>
    <row r="1006" spans="1:28" ht="99.95" hidden="1" customHeight="1">
      <c r="A1006" s="3"/>
      <c r="Y1006" s="199"/>
      <c r="Z1006" s="887"/>
      <c r="AA1006" s="887"/>
      <c r="AB1006" s="262"/>
    </row>
    <row r="1007" spans="1:28" ht="99.95" hidden="1" customHeight="1">
      <c r="A1007" s="3"/>
      <c r="Y1007" s="199"/>
      <c r="Z1007" s="887"/>
      <c r="AA1007" s="887"/>
      <c r="AB1007" s="262"/>
    </row>
    <row r="1008" spans="1:28" ht="99.95" hidden="1" customHeight="1">
      <c r="A1008" s="3"/>
      <c r="Y1008" s="199"/>
      <c r="Z1008" s="887"/>
      <c r="AA1008" s="887"/>
      <c r="AB1008" s="262"/>
    </row>
    <row r="1009" spans="1:28" ht="99.95" hidden="1" customHeight="1">
      <c r="A1009" s="3"/>
      <c r="Y1009" s="199"/>
      <c r="Z1009" s="887"/>
      <c r="AA1009" s="887"/>
      <c r="AB1009" s="262"/>
    </row>
    <row r="1010" spans="1:28" ht="99.95" hidden="1" customHeight="1">
      <c r="A1010" s="3"/>
      <c r="Y1010" s="199"/>
      <c r="Z1010" s="887"/>
      <c r="AA1010" s="887"/>
      <c r="AB1010" s="262"/>
    </row>
    <row r="1011" spans="1:28" ht="99.95" hidden="1" customHeight="1">
      <c r="A1011" s="3"/>
      <c r="Y1011" s="199"/>
      <c r="Z1011" s="887"/>
      <c r="AA1011" s="887"/>
      <c r="AB1011" s="262"/>
    </row>
    <row r="1012" spans="1:28" ht="99.95" hidden="1" customHeight="1">
      <c r="A1012" s="3"/>
      <c r="Y1012" s="199"/>
      <c r="Z1012" s="887"/>
      <c r="AA1012" s="887"/>
      <c r="AB1012" s="262"/>
    </row>
    <row r="1013" spans="1:28" ht="99.95" hidden="1" customHeight="1">
      <c r="A1013" s="3"/>
      <c r="Y1013" s="199"/>
      <c r="Z1013" s="887"/>
      <c r="AA1013" s="887"/>
      <c r="AB1013" s="262"/>
    </row>
    <row r="1014" spans="1:28" ht="99.95" hidden="1" customHeight="1">
      <c r="A1014" s="3"/>
      <c r="Y1014" s="199"/>
      <c r="Z1014" s="887"/>
      <c r="AA1014" s="887"/>
      <c r="AB1014" s="262"/>
    </row>
    <row r="1015" spans="1:28" ht="99.95" hidden="1" customHeight="1">
      <c r="A1015" s="3"/>
      <c r="Y1015" s="199"/>
      <c r="Z1015" s="887"/>
      <c r="AA1015" s="887"/>
      <c r="AB1015" s="262"/>
    </row>
    <row r="1016" spans="1:28" ht="99.95" hidden="1" customHeight="1">
      <c r="A1016" s="3"/>
      <c r="Y1016" s="199"/>
      <c r="Z1016" s="887"/>
      <c r="AA1016" s="887"/>
      <c r="AB1016" s="262"/>
    </row>
    <row r="1017" spans="1:28" ht="99.95" hidden="1" customHeight="1">
      <c r="A1017" s="3"/>
      <c r="Y1017" s="199"/>
      <c r="Z1017" s="887"/>
      <c r="AA1017" s="887"/>
      <c r="AB1017" s="262"/>
    </row>
    <row r="1018" spans="1:28" ht="99.95" hidden="1" customHeight="1">
      <c r="A1018" s="3"/>
      <c r="Y1018" s="199"/>
      <c r="Z1018" s="887"/>
      <c r="AA1018" s="887"/>
      <c r="AB1018" s="262"/>
    </row>
    <row r="1019" spans="1:28" ht="99.95" hidden="1" customHeight="1">
      <c r="A1019" s="3"/>
      <c r="Y1019" s="199"/>
      <c r="Z1019" s="887"/>
      <c r="AA1019" s="887"/>
      <c r="AB1019" s="262"/>
    </row>
    <row r="1020" spans="1:28" ht="99.95" hidden="1" customHeight="1">
      <c r="A1020" s="3"/>
      <c r="Y1020" s="199"/>
      <c r="Z1020" s="887"/>
      <c r="AA1020" s="887"/>
      <c r="AB1020" s="262"/>
    </row>
    <row r="1021" spans="1:28" ht="99.95" hidden="1" customHeight="1">
      <c r="A1021" s="3"/>
      <c r="Y1021" s="199"/>
      <c r="Z1021" s="887"/>
      <c r="AA1021" s="887"/>
      <c r="AB1021" s="262"/>
    </row>
    <row r="1022" spans="1:28" ht="99.95" hidden="1" customHeight="1">
      <c r="A1022" s="3"/>
      <c r="Y1022" s="199"/>
      <c r="Z1022" s="887"/>
      <c r="AA1022" s="887"/>
      <c r="AB1022" s="262"/>
    </row>
    <row r="1023" spans="1:28" ht="99.95" hidden="1" customHeight="1">
      <c r="A1023" s="3"/>
      <c r="Y1023" s="199"/>
      <c r="Z1023" s="887"/>
      <c r="AA1023" s="887"/>
      <c r="AB1023" s="262"/>
    </row>
    <row r="1024" spans="1:28" ht="99.95" hidden="1" customHeight="1">
      <c r="A1024" s="3"/>
      <c r="Y1024" s="199"/>
      <c r="Z1024" s="887"/>
      <c r="AA1024" s="887"/>
      <c r="AB1024" s="262"/>
    </row>
    <row r="1025" spans="1:28" ht="99.95" hidden="1" customHeight="1">
      <c r="A1025" s="3"/>
      <c r="Y1025" s="199"/>
      <c r="Z1025" s="887"/>
      <c r="AA1025" s="887"/>
      <c r="AB1025" s="262"/>
    </row>
    <row r="1026" spans="1:28" ht="99.95" hidden="1" customHeight="1">
      <c r="A1026" s="3"/>
      <c r="Y1026" s="199"/>
      <c r="Z1026" s="887"/>
      <c r="AA1026" s="887"/>
      <c r="AB1026" s="262"/>
    </row>
    <row r="1027" spans="1:28" ht="99.95" hidden="1" customHeight="1">
      <c r="A1027" s="3"/>
      <c r="Y1027" s="199"/>
      <c r="Z1027" s="887"/>
      <c r="AA1027" s="887"/>
      <c r="AB1027" s="262"/>
    </row>
    <row r="1028" spans="1:28" ht="99.95" hidden="1" customHeight="1">
      <c r="A1028" s="3"/>
      <c r="Y1028" s="199"/>
      <c r="Z1028" s="887"/>
      <c r="AA1028" s="887"/>
      <c r="AB1028" s="262"/>
    </row>
    <row r="1029" spans="1:28" ht="99.95" hidden="1" customHeight="1">
      <c r="A1029" s="3"/>
      <c r="Y1029" s="199"/>
      <c r="Z1029" s="887"/>
      <c r="AA1029" s="887"/>
      <c r="AB1029" s="262"/>
    </row>
    <row r="1030" spans="1:28" ht="99.95" hidden="1" customHeight="1">
      <c r="A1030" s="3"/>
      <c r="Y1030" s="199"/>
      <c r="Z1030" s="887"/>
      <c r="AA1030" s="887"/>
      <c r="AB1030" s="262"/>
    </row>
    <row r="1031" spans="1:28" ht="99.95" hidden="1" customHeight="1">
      <c r="A1031" s="3"/>
      <c r="Y1031" s="199"/>
      <c r="Z1031" s="887"/>
      <c r="AA1031" s="887"/>
      <c r="AB1031" s="262"/>
    </row>
    <row r="1032" spans="1:28" ht="99.95" hidden="1" customHeight="1">
      <c r="A1032" s="3"/>
      <c r="Y1032" s="199"/>
      <c r="Z1032" s="887"/>
      <c r="AA1032" s="887"/>
      <c r="AB1032" s="262"/>
    </row>
    <row r="1033" spans="1:28" ht="99.95" hidden="1" customHeight="1">
      <c r="A1033" s="3"/>
      <c r="Y1033" s="199"/>
      <c r="Z1033" s="887"/>
      <c r="AA1033" s="887"/>
      <c r="AB1033" s="262"/>
    </row>
    <row r="1034" spans="1:28" ht="99.95" hidden="1" customHeight="1">
      <c r="A1034" s="3"/>
      <c r="Y1034" s="199"/>
      <c r="Z1034" s="887"/>
      <c r="AA1034" s="887"/>
      <c r="AB1034" s="262"/>
    </row>
    <row r="1035" spans="1:28" ht="99.95" hidden="1" customHeight="1">
      <c r="A1035" s="3"/>
      <c r="Y1035" s="199"/>
      <c r="Z1035" s="887"/>
      <c r="AA1035" s="887"/>
      <c r="AB1035" s="262"/>
    </row>
    <row r="1036" spans="1:28" ht="99.95" hidden="1" customHeight="1">
      <c r="A1036" s="3"/>
      <c r="Y1036" s="199"/>
      <c r="Z1036" s="887"/>
      <c r="AA1036" s="887"/>
      <c r="AB1036" s="262"/>
    </row>
    <row r="1037" spans="1:28" ht="99.95" hidden="1" customHeight="1">
      <c r="A1037" s="3"/>
      <c r="Y1037" s="199"/>
      <c r="Z1037" s="887"/>
      <c r="AA1037" s="887"/>
      <c r="AB1037" s="262"/>
    </row>
    <row r="1038" spans="1:28" ht="99.95" hidden="1" customHeight="1">
      <c r="A1038" s="3"/>
      <c r="Y1038" s="199"/>
      <c r="Z1038" s="887"/>
      <c r="AA1038" s="887"/>
      <c r="AB1038" s="262"/>
    </row>
    <row r="1039" spans="1:28" ht="99.95" hidden="1" customHeight="1">
      <c r="A1039" s="3"/>
      <c r="Y1039" s="199"/>
      <c r="Z1039" s="887"/>
      <c r="AA1039" s="887"/>
      <c r="AB1039" s="262"/>
    </row>
    <row r="1040" spans="1:28" ht="99.95" hidden="1" customHeight="1">
      <c r="A1040" s="3"/>
      <c r="Y1040" s="199"/>
      <c r="Z1040" s="887"/>
      <c r="AA1040" s="887"/>
      <c r="AB1040" s="262"/>
    </row>
    <row r="1041" spans="1:28" ht="99.95" hidden="1" customHeight="1">
      <c r="A1041" s="3"/>
      <c r="Y1041" s="199"/>
      <c r="Z1041" s="887"/>
      <c r="AA1041" s="887"/>
      <c r="AB1041" s="262"/>
    </row>
    <row r="1042" spans="1:28" ht="99.95" hidden="1" customHeight="1">
      <c r="A1042" s="3"/>
      <c r="Y1042" s="199"/>
      <c r="Z1042" s="887"/>
      <c r="AA1042" s="887"/>
      <c r="AB1042" s="262"/>
    </row>
    <row r="1043" spans="1:28" ht="99.95" hidden="1" customHeight="1">
      <c r="A1043" s="3"/>
      <c r="Y1043" s="199"/>
      <c r="Z1043" s="887"/>
      <c r="AA1043" s="887"/>
      <c r="AB1043" s="262"/>
    </row>
    <row r="1044" spans="1:28" ht="99.95" hidden="1" customHeight="1">
      <c r="A1044" s="3"/>
      <c r="Y1044" s="199"/>
      <c r="Z1044" s="887"/>
      <c r="AA1044" s="887"/>
      <c r="AB1044" s="262"/>
    </row>
    <row r="1045" spans="1:28" ht="99.95" hidden="1" customHeight="1">
      <c r="A1045" s="3"/>
      <c r="Y1045" s="199"/>
      <c r="Z1045" s="887"/>
      <c r="AA1045" s="887"/>
      <c r="AB1045" s="262"/>
    </row>
    <row r="1046" spans="1:28" ht="99.95" hidden="1" customHeight="1">
      <c r="A1046" s="3"/>
      <c r="Y1046" s="199"/>
      <c r="Z1046" s="887"/>
      <c r="AA1046" s="887"/>
      <c r="AB1046" s="262"/>
    </row>
    <row r="1047" spans="1:28" ht="99.95" hidden="1" customHeight="1">
      <c r="A1047" s="3"/>
      <c r="Y1047" s="199"/>
      <c r="Z1047" s="887"/>
      <c r="AA1047" s="887"/>
      <c r="AB1047" s="262"/>
    </row>
    <row r="1048" spans="1:28" ht="99.95" hidden="1" customHeight="1">
      <c r="A1048" s="3"/>
      <c r="Y1048" s="199"/>
      <c r="Z1048" s="887"/>
      <c r="AA1048" s="887"/>
      <c r="AB1048" s="262"/>
    </row>
    <row r="1049" spans="1:28" ht="99.95" hidden="1" customHeight="1">
      <c r="A1049" s="3"/>
      <c r="Y1049" s="199"/>
      <c r="Z1049" s="887"/>
      <c r="AA1049" s="887"/>
      <c r="AB1049" s="262"/>
    </row>
    <row r="1050" spans="1:28" ht="99.95" hidden="1" customHeight="1">
      <c r="A1050" s="3"/>
      <c r="Y1050" s="199"/>
      <c r="Z1050" s="887"/>
      <c r="AA1050" s="887"/>
      <c r="AB1050" s="262"/>
    </row>
    <row r="1051" spans="1:28" ht="99.95" hidden="1" customHeight="1">
      <c r="A1051" s="3"/>
      <c r="Y1051" s="199"/>
      <c r="Z1051" s="887"/>
      <c r="AA1051" s="887"/>
      <c r="AB1051" s="262"/>
    </row>
    <row r="1052" spans="1:28" ht="99.95" hidden="1" customHeight="1">
      <c r="A1052" s="3"/>
      <c r="Y1052" s="199"/>
      <c r="Z1052" s="887"/>
      <c r="AA1052" s="887"/>
      <c r="AB1052" s="262"/>
    </row>
    <row r="1053" spans="1:28" ht="99.95" hidden="1" customHeight="1">
      <c r="A1053" s="3"/>
      <c r="Y1053" s="199"/>
      <c r="Z1053" s="887"/>
      <c r="AA1053" s="887"/>
      <c r="AB1053" s="262"/>
    </row>
    <row r="1054" spans="1:28" ht="99.95" hidden="1" customHeight="1">
      <c r="A1054" s="3"/>
      <c r="Y1054" s="199"/>
      <c r="Z1054" s="887"/>
      <c r="AA1054" s="887"/>
      <c r="AB1054" s="262"/>
    </row>
    <row r="1055" spans="1:28" ht="99.95" hidden="1" customHeight="1">
      <c r="A1055" s="3"/>
      <c r="Y1055" s="199"/>
      <c r="Z1055" s="887"/>
      <c r="AA1055" s="887"/>
      <c r="AB1055" s="262"/>
    </row>
    <row r="1056" spans="1:28" ht="99.95" hidden="1" customHeight="1">
      <c r="A1056" s="3"/>
      <c r="Y1056" s="199"/>
      <c r="Z1056" s="887"/>
      <c r="AA1056" s="887"/>
      <c r="AB1056" s="262"/>
    </row>
    <row r="1057" spans="1:28" ht="99.95" hidden="1" customHeight="1">
      <c r="A1057" s="3"/>
      <c r="Y1057" s="199"/>
      <c r="Z1057" s="887"/>
      <c r="AA1057" s="887"/>
      <c r="AB1057" s="262"/>
    </row>
    <row r="1058" spans="1:28" ht="99.95" hidden="1" customHeight="1">
      <c r="A1058" s="3"/>
      <c r="Y1058" s="199"/>
      <c r="Z1058" s="887"/>
      <c r="AA1058" s="887"/>
      <c r="AB1058" s="262"/>
    </row>
    <row r="1059" spans="1:28" ht="99.95" hidden="1" customHeight="1">
      <c r="A1059" s="3"/>
      <c r="Y1059" s="199"/>
      <c r="Z1059" s="887"/>
      <c r="AA1059" s="887"/>
      <c r="AB1059" s="262"/>
    </row>
    <row r="1060" spans="1:28" ht="99.95" hidden="1" customHeight="1">
      <c r="A1060" s="3"/>
      <c r="Y1060" s="199"/>
      <c r="Z1060" s="887"/>
      <c r="AA1060" s="887"/>
      <c r="AB1060" s="262"/>
    </row>
    <row r="1061" spans="1:28" ht="99.95" hidden="1" customHeight="1">
      <c r="A1061" s="3"/>
      <c r="Y1061" s="199"/>
      <c r="Z1061" s="887"/>
      <c r="AA1061" s="887"/>
      <c r="AB1061" s="262"/>
    </row>
    <row r="1062" spans="1:28" ht="99.95" hidden="1" customHeight="1">
      <c r="A1062" s="3"/>
      <c r="Y1062" s="199"/>
      <c r="Z1062" s="887"/>
      <c r="AA1062" s="887"/>
      <c r="AB1062" s="262"/>
    </row>
    <row r="1063" spans="1:28" ht="99.95" hidden="1" customHeight="1">
      <c r="A1063" s="3"/>
      <c r="Y1063" s="199"/>
      <c r="Z1063" s="887"/>
      <c r="AA1063" s="887"/>
      <c r="AB1063" s="262"/>
    </row>
    <row r="1064" spans="1:28" ht="99.95" hidden="1" customHeight="1">
      <c r="A1064" s="3"/>
      <c r="Y1064" s="199"/>
      <c r="Z1064" s="887"/>
      <c r="AA1064" s="887"/>
      <c r="AB1064" s="262"/>
    </row>
    <row r="1065" spans="1:28" ht="99.95" hidden="1" customHeight="1">
      <c r="A1065" s="3"/>
      <c r="Y1065" s="199"/>
      <c r="Z1065" s="887"/>
      <c r="AA1065" s="887"/>
      <c r="AB1065" s="262"/>
    </row>
    <row r="1066" spans="1:28" ht="99.95" hidden="1" customHeight="1">
      <c r="A1066" s="3"/>
      <c r="Y1066" s="199"/>
      <c r="Z1066" s="887"/>
      <c r="AA1066" s="887"/>
      <c r="AB1066" s="262"/>
    </row>
    <row r="1067" spans="1:28" ht="99.95" hidden="1" customHeight="1">
      <c r="A1067" s="3"/>
      <c r="Y1067" s="199"/>
      <c r="Z1067" s="887"/>
      <c r="AA1067" s="887"/>
      <c r="AB1067" s="262"/>
    </row>
    <row r="1068" spans="1:28" ht="99.95" hidden="1" customHeight="1">
      <c r="A1068" s="3"/>
      <c r="Y1068" s="199"/>
      <c r="Z1068" s="887"/>
      <c r="AA1068" s="887"/>
      <c r="AB1068" s="262"/>
    </row>
    <row r="1069" spans="1:28" ht="99.95" hidden="1" customHeight="1">
      <c r="A1069" s="3"/>
      <c r="Y1069" s="199"/>
      <c r="Z1069" s="887"/>
      <c r="AA1069" s="887"/>
      <c r="AB1069" s="262"/>
    </row>
    <row r="1070" spans="1:28" ht="99.95" hidden="1" customHeight="1">
      <c r="A1070" s="3"/>
      <c r="Y1070" s="199"/>
      <c r="Z1070" s="887"/>
      <c r="AA1070" s="887"/>
      <c r="AB1070" s="262"/>
    </row>
    <row r="1071" spans="1:28" ht="99.95" hidden="1" customHeight="1">
      <c r="A1071" s="3"/>
      <c r="Y1071" s="199"/>
      <c r="Z1071" s="887"/>
      <c r="AA1071" s="887"/>
      <c r="AB1071" s="262"/>
    </row>
    <row r="1072" spans="1:28" ht="99.95" hidden="1" customHeight="1">
      <c r="A1072" s="3"/>
      <c r="Y1072" s="199"/>
      <c r="Z1072" s="887"/>
      <c r="AA1072" s="887"/>
      <c r="AB1072" s="262"/>
    </row>
    <row r="1073" spans="1:28" ht="99.95" hidden="1" customHeight="1">
      <c r="A1073" s="3"/>
      <c r="Y1073" s="199"/>
      <c r="Z1073" s="887"/>
      <c r="AA1073" s="887"/>
      <c r="AB1073" s="262"/>
    </row>
    <row r="1074" spans="1:28" ht="99.95" hidden="1" customHeight="1">
      <c r="A1074" s="3"/>
      <c r="Y1074" s="199"/>
      <c r="Z1074" s="887"/>
      <c r="AA1074" s="887"/>
      <c r="AB1074" s="262"/>
    </row>
    <row r="1075" spans="1:28" ht="99.95" hidden="1" customHeight="1">
      <c r="A1075" s="3"/>
      <c r="Y1075" s="199"/>
      <c r="Z1075" s="887"/>
      <c r="AA1075" s="887"/>
      <c r="AB1075" s="262"/>
    </row>
    <row r="1076" spans="1:28" ht="99.95" hidden="1" customHeight="1">
      <c r="A1076" s="3"/>
      <c r="Y1076" s="199"/>
      <c r="Z1076" s="887"/>
      <c r="AA1076" s="887"/>
      <c r="AB1076" s="262"/>
    </row>
    <row r="1077" spans="1:28" ht="99.95" hidden="1" customHeight="1">
      <c r="A1077" s="3"/>
      <c r="Y1077" s="199"/>
      <c r="Z1077" s="887"/>
      <c r="AA1077" s="887"/>
      <c r="AB1077" s="262"/>
    </row>
    <row r="1078" spans="1:28" ht="99.95" hidden="1" customHeight="1">
      <c r="A1078" s="3"/>
      <c r="Y1078" s="199"/>
      <c r="Z1078" s="887"/>
      <c r="AA1078" s="887"/>
      <c r="AB1078" s="262"/>
    </row>
    <row r="1079" spans="1:28" ht="99.95" hidden="1" customHeight="1">
      <c r="A1079" s="3"/>
      <c r="Y1079" s="199"/>
      <c r="Z1079" s="887"/>
      <c r="AA1079" s="887"/>
      <c r="AB1079" s="262"/>
    </row>
    <row r="1080" spans="1:28" ht="99.95" hidden="1" customHeight="1">
      <c r="A1080" s="3"/>
      <c r="Y1080" s="199"/>
      <c r="Z1080" s="887"/>
      <c r="AA1080" s="887"/>
      <c r="AB1080" s="262"/>
    </row>
    <row r="1081" spans="1:28" ht="99.95" hidden="1" customHeight="1">
      <c r="A1081" s="3"/>
      <c r="Y1081" s="199"/>
      <c r="Z1081" s="887"/>
      <c r="AA1081" s="887"/>
      <c r="AB1081" s="262"/>
    </row>
    <row r="1082" spans="1:28" ht="99.95" hidden="1" customHeight="1">
      <c r="A1082" s="3"/>
      <c r="Y1082" s="199"/>
      <c r="Z1082" s="887"/>
      <c r="AA1082" s="887"/>
      <c r="AB1082" s="262"/>
    </row>
    <row r="1083" spans="1:28" ht="99.95" hidden="1" customHeight="1">
      <c r="A1083" s="3"/>
      <c r="Y1083" s="199"/>
      <c r="Z1083" s="887"/>
      <c r="AA1083" s="887"/>
      <c r="AB1083" s="262"/>
    </row>
    <row r="1084" spans="1:28" ht="99.95" hidden="1" customHeight="1">
      <c r="A1084" s="3"/>
      <c r="Y1084" s="199"/>
      <c r="Z1084" s="887"/>
      <c r="AA1084" s="887"/>
      <c r="AB1084" s="262"/>
    </row>
    <row r="1085" spans="1:28" ht="99.95" hidden="1" customHeight="1">
      <c r="A1085" s="3"/>
      <c r="Y1085" s="199"/>
      <c r="Z1085" s="887"/>
      <c r="AA1085" s="887"/>
      <c r="AB1085" s="262"/>
    </row>
    <row r="1086" spans="1:28" ht="99.95" hidden="1" customHeight="1">
      <c r="A1086" s="3"/>
      <c r="Y1086" s="199"/>
      <c r="Z1086" s="887"/>
      <c r="AA1086" s="887"/>
      <c r="AB1086" s="262"/>
    </row>
    <row r="1087" spans="1:28" ht="99.95" hidden="1" customHeight="1">
      <c r="A1087" s="3"/>
      <c r="Y1087" s="199"/>
      <c r="Z1087" s="887"/>
      <c r="AA1087" s="887"/>
      <c r="AB1087" s="262"/>
    </row>
    <row r="1088" spans="1:28" ht="99.95" hidden="1" customHeight="1">
      <c r="A1088" s="3"/>
      <c r="Y1088" s="199"/>
      <c r="Z1088" s="887"/>
      <c r="AA1088" s="887"/>
      <c r="AB1088" s="262"/>
    </row>
    <row r="1089" spans="1:28" ht="99.95" hidden="1" customHeight="1">
      <c r="A1089" s="3"/>
      <c r="Y1089" s="199"/>
      <c r="Z1089" s="887"/>
      <c r="AA1089" s="887"/>
      <c r="AB1089" s="262"/>
    </row>
    <row r="1090" spans="1:28" ht="99.95" hidden="1" customHeight="1">
      <c r="A1090" s="3"/>
      <c r="Y1090" s="199"/>
      <c r="Z1090" s="887"/>
      <c r="AA1090" s="887"/>
      <c r="AB1090" s="262"/>
    </row>
    <row r="1091" spans="1:28" ht="99.95" hidden="1" customHeight="1">
      <c r="A1091" s="3"/>
      <c r="Y1091" s="199"/>
      <c r="Z1091" s="887"/>
      <c r="AA1091" s="887"/>
      <c r="AB1091" s="262"/>
    </row>
    <row r="1092" spans="1:28" ht="99.95" hidden="1" customHeight="1">
      <c r="A1092" s="3"/>
      <c r="Y1092" s="199"/>
      <c r="Z1092" s="887"/>
      <c r="AA1092" s="887"/>
      <c r="AB1092" s="262"/>
    </row>
    <row r="1093" spans="1:28" ht="99.95" hidden="1" customHeight="1">
      <c r="A1093" s="3"/>
      <c r="Y1093" s="199"/>
      <c r="Z1093" s="887"/>
      <c r="AA1093" s="887"/>
      <c r="AB1093" s="262"/>
    </row>
    <row r="1094" spans="1:28" ht="99.95" hidden="1" customHeight="1">
      <c r="A1094" s="3"/>
      <c r="Y1094" s="199"/>
      <c r="Z1094" s="887"/>
      <c r="AA1094" s="887"/>
      <c r="AB1094" s="262"/>
    </row>
    <row r="1095" spans="1:28" ht="99.95" hidden="1" customHeight="1">
      <c r="A1095" s="3"/>
      <c r="Y1095" s="199"/>
      <c r="Z1095" s="887"/>
      <c r="AA1095" s="887"/>
      <c r="AB1095" s="262"/>
    </row>
    <row r="1096" spans="1:28" ht="99.95" hidden="1" customHeight="1">
      <c r="A1096" s="3"/>
      <c r="Y1096" s="199"/>
      <c r="Z1096" s="887"/>
      <c r="AA1096" s="887"/>
      <c r="AB1096" s="262"/>
    </row>
    <row r="1097" spans="1:28" ht="99.95" hidden="1" customHeight="1">
      <c r="A1097" s="3"/>
      <c r="Y1097" s="199"/>
      <c r="Z1097" s="887"/>
      <c r="AA1097" s="887"/>
      <c r="AB1097" s="262"/>
    </row>
    <row r="1098" spans="1:28" ht="99.95" hidden="1" customHeight="1">
      <c r="A1098" s="3"/>
      <c r="Y1098" s="199"/>
      <c r="Z1098" s="887"/>
      <c r="AA1098" s="887"/>
      <c r="AB1098" s="262"/>
    </row>
    <row r="1099" spans="1:28" ht="99.95" hidden="1" customHeight="1">
      <c r="A1099" s="3"/>
      <c r="Y1099" s="199"/>
      <c r="Z1099" s="888"/>
      <c r="AA1099" s="887"/>
      <c r="AB1099" s="262"/>
    </row>
    <row r="1100" spans="1:28" ht="99.95" hidden="1" customHeight="1">
      <c r="A1100" s="3"/>
      <c r="Y1100" s="199"/>
      <c r="Z1100" s="887"/>
      <c r="AA1100" s="887"/>
      <c r="AB1100" s="262"/>
    </row>
    <row r="1101" spans="1:28" ht="99.95" hidden="1" customHeight="1">
      <c r="A1101" s="3"/>
      <c r="Y1101" s="199"/>
      <c r="Z1101" s="888"/>
      <c r="AA1101" s="887"/>
      <c r="AB1101" s="262"/>
    </row>
    <row r="1102" spans="1:28" ht="99.95" hidden="1" customHeight="1">
      <c r="A1102" s="3"/>
      <c r="Y1102" s="199"/>
      <c r="Z1102" s="887"/>
      <c r="AA1102" s="887"/>
      <c r="AB1102" s="262"/>
    </row>
    <row r="1103" spans="1:28" ht="99.95" hidden="1" customHeight="1">
      <c r="A1103" s="3"/>
      <c r="Y1103" s="199"/>
      <c r="Z1103" s="887"/>
      <c r="AA1103" s="887"/>
      <c r="AB1103" s="262"/>
    </row>
    <row r="1104" spans="1:28" ht="99.95" hidden="1" customHeight="1">
      <c r="A1104" s="3"/>
      <c r="Y1104" s="199"/>
      <c r="Z1104" s="887"/>
      <c r="AA1104" s="887"/>
      <c r="AB1104" s="262"/>
    </row>
    <row r="1105" spans="1:28" ht="99.95" hidden="1" customHeight="1">
      <c r="A1105" s="3"/>
      <c r="Y1105" s="199"/>
      <c r="Z1105" s="887"/>
      <c r="AA1105" s="887"/>
      <c r="AB1105" s="262"/>
    </row>
    <row r="1106" spans="1:28" ht="99.95" hidden="1" customHeight="1">
      <c r="A1106" s="3"/>
      <c r="Y1106" s="199"/>
      <c r="Z1106" s="887"/>
      <c r="AA1106" s="887"/>
      <c r="AB1106" s="262"/>
    </row>
    <row r="1107" spans="1:28" ht="99.95" hidden="1" customHeight="1">
      <c r="A1107" s="3"/>
      <c r="Y1107" s="199"/>
      <c r="Z1107" s="887"/>
      <c r="AA1107" s="887"/>
      <c r="AB1107" s="262"/>
    </row>
    <row r="1108" spans="1:28" ht="99.95" hidden="1" customHeight="1">
      <c r="A1108" s="3"/>
      <c r="Y1108" s="199"/>
      <c r="Z1108" s="887"/>
      <c r="AA1108" s="887"/>
      <c r="AB1108" s="262"/>
    </row>
    <row r="1109" spans="1:28" ht="99.95" hidden="1" customHeight="1">
      <c r="A1109" s="3"/>
      <c r="Y1109" s="199"/>
      <c r="Z1109" s="887"/>
      <c r="AA1109" s="887"/>
      <c r="AB1109" s="262"/>
    </row>
    <row r="1110" spans="1:28" ht="99.95" hidden="1" customHeight="1">
      <c r="A1110" s="3"/>
      <c r="Y1110" s="199"/>
      <c r="Z1110" s="887"/>
      <c r="AA1110" s="887"/>
      <c r="AB1110" s="262"/>
    </row>
    <row r="1111" spans="1:28" ht="99.95" hidden="1" customHeight="1">
      <c r="A1111" s="3"/>
      <c r="Y1111" s="199"/>
      <c r="Z1111" s="887"/>
      <c r="AA1111" s="887"/>
      <c r="AB1111" s="262"/>
    </row>
    <row r="1112" spans="1:28" ht="99.95" hidden="1" customHeight="1">
      <c r="A1112" s="3"/>
      <c r="Y1112" s="199"/>
      <c r="Z1112" s="887"/>
      <c r="AA1112" s="887"/>
      <c r="AB1112" s="262"/>
    </row>
    <row r="1113" spans="1:28" ht="99.95" hidden="1" customHeight="1">
      <c r="A1113" s="3"/>
      <c r="Y1113" s="200"/>
      <c r="Z1113" s="887"/>
      <c r="AA1113" s="887"/>
      <c r="AB1113" s="262"/>
    </row>
    <row r="1114" spans="1:28" ht="99.95" hidden="1" customHeight="1">
      <c r="A1114" s="3"/>
      <c r="Y1114" s="200"/>
      <c r="Z1114" s="887"/>
      <c r="AA1114" s="887"/>
      <c r="AB1114" s="262"/>
    </row>
    <row r="1115" spans="1:28" ht="99.95" hidden="1" customHeight="1">
      <c r="A1115" s="3"/>
      <c r="Y1115" s="200"/>
      <c r="Z1115" s="887"/>
      <c r="AA1115" s="887"/>
      <c r="AB1115" s="262"/>
    </row>
    <row r="1116" spans="1:28" ht="99.95" hidden="1" customHeight="1">
      <c r="A1116" s="3"/>
      <c r="Y1116" s="200"/>
      <c r="Z1116" s="887"/>
      <c r="AA1116" s="887"/>
      <c r="AB1116" s="262"/>
    </row>
    <row r="1117" spans="1:28" ht="125.25" hidden="1" customHeight="1">
      <c r="A1117" s="3"/>
      <c r="X1117" s="52" t="s">
        <v>38</v>
      </c>
      <c r="Y1117" s="200"/>
      <c r="Z1117" s="887"/>
      <c r="AA1117" s="887"/>
      <c r="AB1117" s="262"/>
    </row>
    <row r="1118" spans="1:28" ht="99.95" hidden="1" customHeight="1">
      <c r="A1118" s="3"/>
      <c r="X1118" s="893"/>
      <c r="Y1118" s="201"/>
      <c r="Z1118" s="887"/>
      <c r="AA1118" s="887"/>
      <c r="AB1118" s="262"/>
    </row>
    <row r="1119" spans="1:28" ht="99.95" hidden="1" customHeight="1">
      <c r="A1119" s="3"/>
      <c r="X1119" s="893"/>
      <c r="Y1119" s="201"/>
      <c r="Z1119" s="887"/>
      <c r="AA1119" s="887"/>
      <c r="AB1119" s="262"/>
    </row>
    <row r="1120" spans="1:28" ht="99.95" hidden="1" customHeight="1">
      <c r="A1120" s="3"/>
      <c r="X1120" s="893"/>
      <c r="Y1120" s="201"/>
      <c r="Z1120" s="887"/>
      <c r="AA1120" s="887"/>
      <c r="AB1120" s="262"/>
    </row>
    <row r="1121" spans="1:28" ht="99.95" hidden="1" customHeight="1">
      <c r="A1121" s="3"/>
      <c r="X1121" s="893"/>
      <c r="Y1121" s="201"/>
      <c r="Z1121" s="887"/>
      <c r="AA1121" s="887"/>
      <c r="AB1121" s="262"/>
    </row>
    <row r="1122" spans="1:28" ht="99.95" hidden="1" customHeight="1">
      <c r="A1122" s="3"/>
      <c r="X1122" s="893"/>
      <c r="Y1122" s="201"/>
      <c r="Z1122" s="887"/>
      <c r="AA1122" s="887"/>
      <c r="AB1122" s="262"/>
    </row>
    <row r="1123" spans="1:28" ht="99.95" hidden="1" customHeight="1">
      <c r="A1123" s="3"/>
      <c r="X1123" s="893"/>
      <c r="Y1123" s="201"/>
      <c r="Z1123" s="887"/>
      <c r="AA1123" s="887"/>
      <c r="AB1123" s="262"/>
    </row>
    <row r="1124" spans="1:28" ht="99.95" hidden="1" customHeight="1">
      <c r="A1124" s="3"/>
      <c r="X1124" s="893"/>
      <c r="Y1124" s="201"/>
      <c r="Z1124" s="887"/>
      <c r="AA1124" s="887"/>
      <c r="AB1124" s="262"/>
    </row>
    <row r="1125" spans="1:28" ht="99.95" hidden="1" customHeight="1">
      <c r="A1125" s="3"/>
      <c r="X1125" s="893"/>
      <c r="Y1125" s="201"/>
      <c r="Z1125" s="887"/>
      <c r="AA1125" s="887"/>
      <c r="AB1125" s="262"/>
    </row>
    <row r="1126" spans="1:28" ht="99.95" hidden="1" customHeight="1">
      <c r="A1126" s="3"/>
      <c r="X1126" s="893"/>
      <c r="Y1126" s="201"/>
      <c r="Z1126" s="887"/>
      <c r="AA1126" s="887"/>
      <c r="AB1126" s="262"/>
    </row>
    <row r="1127" spans="1:28" ht="99.95" hidden="1" customHeight="1">
      <c r="A1127" s="3"/>
      <c r="X1127" s="893"/>
      <c r="Y1127" s="201"/>
      <c r="Z1127" s="887"/>
      <c r="AA1127" s="887"/>
      <c r="AB1127" s="262"/>
    </row>
    <row r="1128" spans="1:28" ht="99.95" hidden="1" customHeight="1">
      <c r="A1128" s="3"/>
      <c r="Y1128" s="202"/>
      <c r="Z1128" s="887"/>
      <c r="AA1128" s="887"/>
      <c r="AB1128" s="262"/>
    </row>
    <row r="1129" spans="1:28" ht="99.95" hidden="1" customHeight="1">
      <c r="A1129" s="3"/>
      <c r="Y1129" s="201"/>
      <c r="Z1129" s="887"/>
      <c r="AA1129" s="887"/>
      <c r="AB1129" s="262"/>
    </row>
    <row r="1130" spans="1:28" ht="99.95" hidden="1" customHeight="1">
      <c r="A1130" s="3"/>
      <c r="Y1130" s="201"/>
      <c r="Z1130" s="887"/>
      <c r="AA1130" s="887"/>
      <c r="AB1130" s="262"/>
    </row>
    <row r="1131" spans="1:28" ht="99.95" hidden="1" customHeight="1">
      <c r="A1131" s="3"/>
      <c r="Y1131" s="201"/>
      <c r="Z1131" s="887"/>
      <c r="AA1131" s="887"/>
      <c r="AB1131" s="262"/>
    </row>
    <row r="1132" spans="1:28" ht="99.95" hidden="1" customHeight="1">
      <c r="A1132" s="3"/>
      <c r="Y1132" s="201"/>
      <c r="Z1132" s="887"/>
      <c r="AA1132" s="887"/>
      <c r="AB1132" s="262"/>
    </row>
    <row r="1133" spans="1:28" ht="99.95" hidden="1" customHeight="1">
      <c r="A1133" s="3"/>
      <c r="Y1133" s="201"/>
      <c r="Z1133" s="887"/>
      <c r="AA1133" s="887"/>
      <c r="AB1133" s="262"/>
    </row>
    <row r="1134" spans="1:28" ht="30" hidden="1" customHeight="1">
      <c r="A1134" s="3"/>
      <c r="Y1134" s="5"/>
      <c r="Z1134" s="887"/>
      <c r="AA1134" s="887"/>
      <c r="AB1134" s="262"/>
    </row>
    <row r="1135" spans="1:28" ht="30" hidden="1" customHeight="1">
      <c r="A1135" s="3"/>
      <c r="Y1135" s="5"/>
      <c r="Z1135" s="5"/>
      <c r="AA1135" s="5"/>
      <c r="AB1135" s="5"/>
    </row>
    <row r="1136" spans="1:28" ht="30" hidden="1" customHeight="1">
      <c r="A1136" s="3"/>
      <c r="Y1136" s="5"/>
      <c r="Z1136" s="5"/>
      <c r="AA1136" s="5"/>
      <c r="AB1136" s="5"/>
    </row>
    <row r="1137" spans="1:28" ht="30" hidden="1" customHeight="1">
      <c r="A1137" s="3"/>
      <c r="Y1137" s="5"/>
      <c r="Z1137" s="5"/>
      <c r="AA1137" s="5"/>
      <c r="AB1137" s="5"/>
    </row>
    <row r="1138" spans="1:28" ht="30" hidden="1" customHeight="1">
      <c r="A1138" s="3"/>
      <c r="Y1138" s="5"/>
      <c r="Z1138" s="5"/>
      <c r="AA1138" s="5"/>
      <c r="AB1138" s="5"/>
    </row>
    <row r="1139" spans="1:28" ht="30" hidden="1" customHeight="1">
      <c r="A1139" s="3"/>
      <c r="Y1139" s="5"/>
      <c r="Z1139" s="5"/>
      <c r="AA1139" s="5"/>
      <c r="AB1139" s="5"/>
    </row>
    <row r="1140" spans="1:28" ht="30" hidden="1" customHeight="1">
      <c r="A1140" s="3"/>
      <c r="Y1140" s="5"/>
      <c r="Z1140" s="5"/>
      <c r="AA1140" s="5"/>
      <c r="AB1140" s="5"/>
    </row>
    <row r="1141" spans="1:28" ht="30" hidden="1" customHeight="1">
      <c r="A1141" s="3"/>
      <c r="Y1141" s="5"/>
      <c r="Z1141" s="5"/>
      <c r="AA1141" s="5"/>
      <c r="AB1141" s="5"/>
    </row>
    <row r="1142" spans="1:28" ht="30" hidden="1" customHeight="1">
      <c r="A1142" s="3"/>
      <c r="Y1142" s="5"/>
      <c r="Z1142" s="5"/>
      <c r="AA1142" s="5"/>
      <c r="AB1142" s="5"/>
    </row>
    <row r="1143" spans="1:28" ht="30" hidden="1" customHeight="1">
      <c r="A1143" s="3"/>
      <c r="Y1143" s="5"/>
      <c r="Z1143" s="5"/>
      <c r="AA1143" s="5"/>
      <c r="AB1143" s="5"/>
    </row>
    <row r="1144" spans="1:28" ht="30" hidden="1" customHeight="1">
      <c r="A1144" s="3"/>
      <c r="Y1144" s="5"/>
      <c r="Z1144" s="5"/>
      <c r="AA1144" s="5"/>
      <c r="AB1144" s="5"/>
    </row>
    <row r="1145" spans="1:28" ht="30" hidden="1" customHeight="1">
      <c r="A1145" s="3"/>
      <c r="Y1145" s="5"/>
      <c r="Z1145" s="5"/>
      <c r="AA1145" s="5"/>
      <c r="AB1145" s="5"/>
    </row>
    <row r="1146" spans="1:28" ht="30" hidden="1" customHeight="1">
      <c r="A1146" s="3"/>
      <c r="Y1146" s="5"/>
      <c r="Z1146" s="5"/>
      <c r="AA1146" s="5"/>
      <c r="AB1146" s="5"/>
    </row>
    <row r="1147" spans="1:28" ht="30" hidden="1" customHeight="1">
      <c r="A1147" s="3"/>
      <c r="Y1147" s="5"/>
      <c r="Z1147" s="5"/>
      <c r="AA1147" s="5"/>
      <c r="AB1147" s="5"/>
    </row>
    <row r="1148" spans="1:28" ht="30" hidden="1" customHeight="1">
      <c r="A1148" s="3"/>
      <c r="Y1148" s="5"/>
      <c r="Z1148" s="5"/>
      <c r="AA1148" s="5"/>
      <c r="AB1148" s="5"/>
    </row>
    <row r="1149" spans="1:28" ht="30" hidden="1" customHeight="1">
      <c r="A1149" s="3"/>
      <c r="Y1149" s="5"/>
      <c r="Z1149" s="5"/>
      <c r="AA1149" s="5"/>
      <c r="AB1149" s="5"/>
    </row>
    <row r="1150" spans="1:28" ht="30" hidden="1" customHeight="1">
      <c r="A1150" s="3"/>
      <c r="Y1150" s="5"/>
      <c r="Z1150" s="5"/>
      <c r="AA1150" s="5"/>
      <c r="AB1150" s="5"/>
    </row>
    <row r="1151" spans="1:28" ht="30" hidden="1" customHeight="1">
      <c r="A1151" s="3"/>
      <c r="Y1151" s="5"/>
      <c r="Z1151" s="5"/>
      <c r="AA1151" s="5"/>
      <c r="AB1151" s="5"/>
    </row>
    <row r="1152" spans="1:28" ht="30" hidden="1" customHeight="1">
      <c r="A1152" s="3"/>
      <c r="Y1152" s="5"/>
      <c r="Z1152" s="5"/>
      <c r="AA1152" s="5"/>
      <c r="AB1152" s="5"/>
    </row>
    <row r="1153" spans="1:28" ht="30" hidden="1" customHeight="1">
      <c r="A1153" s="3"/>
      <c r="Y1153" s="5"/>
      <c r="Z1153" s="5"/>
      <c r="AA1153" s="5"/>
      <c r="AB1153" s="5"/>
    </row>
    <row r="1154" spans="1:28" ht="30" hidden="1" customHeight="1">
      <c r="A1154" s="3"/>
      <c r="Y1154" s="5"/>
      <c r="Z1154" s="5"/>
      <c r="AA1154" s="5"/>
      <c r="AB1154" s="5"/>
    </row>
    <row r="1155" spans="1:28" ht="30" hidden="1" customHeight="1">
      <c r="A1155" s="3"/>
      <c r="Y1155" s="5"/>
      <c r="Z1155" s="5"/>
      <c r="AA1155" s="5"/>
      <c r="AB1155" s="5"/>
    </row>
    <row r="1156" spans="1:28" ht="30" hidden="1" customHeight="1">
      <c r="A1156" s="3"/>
      <c r="Y1156" s="5"/>
      <c r="Z1156" s="5"/>
      <c r="AA1156" s="5"/>
      <c r="AB1156" s="5"/>
    </row>
    <row r="1157" spans="1:28" hidden="1">
      <c r="A1157" s="3"/>
      <c r="Y1157" s="5"/>
      <c r="Z1157" s="5"/>
      <c r="AA1157" s="5"/>
      <c r="AB1157" s="5"/>
    </row>
    <row r="1158" spans="1:28" hidden="1">
      <c r="A1158" s="3"/>
      <c r="Y1158" s="5"/>
      <c r="Z1158" s="5"/>
      <c r="AA1158" s="5"/>
      <c r="AB1158" s="5"/>
    </row>
    <row r="1159" spans="1:28" hidden="1">
      <c r="A1159" s="3"/>
      <c r="Y1159" s="5"/>
      <c r="Z1159" s="5"/>
      <c r="AA1159" s="5"/>
      <c r="AB1159" s="5"/>
    </row>
    <row r="1160" spans="1:28" hidden="1">
      <c r="A1160" s="3"/>
      <c r="Y1160" s="5"/>
      <c r="Z1160" s="5"/>
      <c r="AA1160" s="5"/>
      <c r="AB1160" s="5"/>
    </row>
    <row r="1161" spans="1:28" hidden="1">
      <c r="A1161" s="3"/>
      <c r="Y1161" s="5"/>
      <c r="Z1161" s="5"/>
      <c r="AA1161" s="5"/>
      <c r="AB1161" s="5"/>
    </row>
    <row r="1162" spans="1:28" hidden="1">
      <c r="A1162" s="3"/>
      <c r="Y1162" s="5"/>
      <c r="Z1162" s="5"/>
      <c r="AA1162" s="5"/>
      <c r="AB1162" s="5"/>
    </row>
    <row r="1163" spans="1:28" hidden="1">
      <c r="A1163" s="3"/>
      <c r="Y1163" s="5"/>
      <c r="Z1163" s="5"/>
      <c r="AA1163" s="5"/>
      <c r="AB1163" s="5"/>
    </row>
    <row r="1164" spans="1:28" hidden="1">
      <c r="A1164" s="3"/>
      <c r="Y1164" s="5"/>
      <c r="Z1164" s="5"/>
      <c r="AA1164" s="5"/>
      <c r="AB1164" s="5"/>
    </row>
    <row r="1165" spans="1:28" hidden="1">
      <c r="A1165" s="3"/>
      <c r="Y1165" s="5"/>
      <c r="Z1165" s="5"/>
      <c r="AA1165" s="5"/>
      <c r="AB1165" s="5"/>
    </row>
    <row r="1166" spans="1:28" hidden="1">
      <c r="A1166" s="3"/>
      <c r="Y1166" s="5"/>
      <c r="Z1166" s="5"/>
      <c r="AA1166" s="5"/>
      <c r="AB1166" s="5"/>
    </row>
    <row r="1167" spans="1:28" hidden="1">
      <c r="A1167" s="3"/>
      <c r="Y1167" s="5"/>
      <c r="Z1167" s="5"/>
      <c r="AA1167" s="5"/>
      <c r="AB1167" s="5"/>
    </row>
    <row r="1168" spans="1:28" hidden="1">
      <c r="A1168" s="3"/>
      <c r="Y1168" s="5"/>
      <c r="Z1168" s="5"/>
      <c r="AA1168" s="5"/>
      <c r="AB1168" s="5"/>
    </row>
    <row r="1169" spans="1:28" hidden="1">
      <c r="A1169" s="3"/>
      <c r="Y1169" s="5"/>
      <c r="Z1169" s="5"/>
      <c r="AA1169" s="5"/>
      <c r="AB1169" s="5"/>
    </row>
    <row r="1170" spans="1:28" hidden="1">
      <c r="A1170" s="3"/>
      <c r="Y1170" s="5"/>
      <c r="Z1170" s="5"/>
      <c r="AA1170" s="5"/>
      <c r="AB1170" s="5"/>
    </row>
    <row r="1171" spans="1:28" hidden="1">
      <c r="A1171" s="3"/>
      <c r="Y1171" s="5"/>
      <c r="Z1171" s="5"/>
      <c r="AA1171" s="5"/>
      <c r="AB1171" s="5"/>
    </row>
    <row r="1172" spans="1:28" hidden="1">
      <c r="A1172" s="3"/>
      <c r="Y1172" s="5"/>
      <c r="Z1172" s="5"/>
      <c r="AA1172" s="5"/>
      <c r="AB1172" s="5"/>
    </row>
    <row r="1173" spans="1:28" hidden="1">
      <c r="A1173" s="3"/>
      <c r="Y1173" s="5"/>
      <c r="Z1173" s="5"/>
      <c r="AA1173" s="5"/>
      <c r="AB1173" s="5"/>
    </row>
    <row r="1174" spans="1:28" hidden="1">
      <c r="A1174" s="3"/>
      <c r="Y1174" s="5"/>
      <c r="Z1174" s="5"/>
      <c r="AA1174" s="5"/>
      <c r="AB1174" s="5"/>
    </row>
    <row r="1175" spans="1:28" hidden="1">
      <c r="A1175" s="3"/>
      <c r="Y1175" s="5"/>
      <c r="Z1175" s="5"/>
      <c r="AA1175" s="5"/>
      <c r="AB1175" s="5"/>
    </row>
    <row r="1176" spans="1:28" hidden="1">
      <c r="A1176" s="3"/>
      <c r="Y1176" s="5"/>
      <c r="Z1176" s="5"/>
      <c r="AA1176" s="5"/>
      <c r="AB1176" s="5"/>
    </row>
    <row r="1177" spans="1:28" hidden="1">
      <c r="A1177" s="3"/>
      <c r="Y1177" s="5"/>
      <c r="Z1177" s="5"/>
      <c r="AA1177" s="5"/>
      <c r="AB1177" s="5"/>
    </row>
    <row r="1178" spans="1:28" hidden="1">
      <c r="A1178" s="3"/>
      <c r="Y1178" s="5"/>
      <c r="Z1178" s="5"/>
      <c r="AA1178" s="5"/>
      <c r="AB1178" s="5"/>
    </row>
    <row r="1179" spans="1:28" hidden="1">
      <c r="A1179" s="3"/>
      <c r="Y1179" s="5"/>
      <c r="Z1179" s="5"/>
      <c r="AA1179" s="5"/>
      <c r="AB1179" s="5"/>
    </row>
    <row r="1180" spans="1:28" hidden="1">
      <c r="A1180" s="3"/>
      <c r="Y1180" s="5"/>
      <c r="Z1180" s="5"/>
      <c r="AA1180" s="5"/>
      <c r="AB1180" s="5"/>
    </row>
    <row r="1181" spans="1:28" hidden="1">
      <c r="A1181" s="3"/>
      <c r="Y1181" s="5"/>
      <c r="Z1181" s="5"/>
      <c r="AA1181" s="5"/>
      <c r="AB1181" s="5"/>
    </row>
    <row r="1182" spans="1:28" hidden="1">
      <c r="A1182" s="3"/>
      <c r="Y1182" s="5"/>
      <c r="Z1182" s="5"/>
      <c r="AA1182" s="5"/>
      <c r="AB1182" s="5"/>
    </row>
    <row r="1183" spans="1:28" hidden="1">
      <c r="A1183" s="3"/>
      <c r="Y1183" s="5"/>
      <c r="Z1183" s="5"/>
      <c r="AA1183" s="5"/>
      <c r="AB1183" s="5"/>
    </row>
    <row r="1184" spans="1:28" hidden="1">
      <c r="A1184" s="3"/>
      <c r="Y1184" s="5"/>
      <c r="Z1184" s="5"/>
      <c r="AA1184" s="5"/>
      <c r="AB1184" s="5"/>
    </row>
    <row r="1185" spans="1:28" hidden="1">
      <c r="A1185" s="3"/>
      <c r="Y1185" s="5"/>
      <c r="Z1185" s="5"/>
      <c r="AA1185" s="5"/>
      <c r="AB1185" s="5"/>
    </row>
    <row r="1186" spans="1:28" hidden="1">
      <c r="A1186" s="3"/>
      <c r="AB1186" s="3"/>
    </row>
    <row r="1187" spans="1:28" hidden="1">
      <c r="A1187" s="3"/>
      <c r="AB1187" s="3"/>
    </row>
    <row r="1188" spans="1:28" hidden="1">
      <c r="A1188" s="3"/>
      <c r="AB1188" s="3"/>
    </row>
    <row r="1189" spans="1:28" hidden="1">
      <c r="A1189" s="3"/>
      <c r="AB1189" s="3"/>
    </row>
    <row r="1190" spans="1:28" hidden="1">
      <c r="AB1190" s="3"/>
    </row>
    <row r="1191" spans="1:28" hidden="1">
      <c r="AB1191" s="3"/>
    </row>
    <row r="1192" spans="1:28" hidden="1">
      <c r="AB1192" s="3"/>
    </row>
    <row r="1193" spans="1:28" hidden="1">
      <c r="AB1193" s="3"/>
    </row>
    <row r="1194" spans="1:28" hidden="1">
      <c r="AB1194" s="3"/>
    </row>
    <row r="1195" spans="1:28" hidden="1">
      <c r="AB1195" s="3"/>
    </row>
    <row r="1196" spans="1:28" hidden="1">
      <c r="AB1196" s="3"/>
    </row>
    <row r="1197" spans="1:28" hidden="1">
      <c r="AB1197" s="3"/>
    </row>
    <row r="1198" spans="1:28" hidden="1">
      <c r="AB1198" s="3"/>
    </row>
    <row r="1199" spans="1:28" hidden="1">
      <c r="AB1199" s="3"/>
    </row>
    <row r="1200" spans="1:28" hidden="1">
      <c r="AB1200" s="3"/>
    </row>
    <row r="1201" spans="28:28" hidden="1">
      <c r="AB1201" s="3"/>
    </row>
    <row r="1202" spans="28:28" hidden="1">
      <c r="AB1202" s="3"/>
    </row>
    <row r="1203" spans="28:28" hidden="1">
      <c r="AB1203" s="3"/>
    </row>
    <row r="1204" spans="28:28" hidden="1">
      <c r="AB1204" s="3"/>
    </row>
    <row r="1205" spans="28:28" hidden="1">
      <c r="AB1205" s="3"/>
    </row>
    <row r="1206" spans="28:28" hidden="1">
      <c r="AB1206" s="3"/>
    </row>
    <row r="1207" spans="28:28" hidden="1">
      <c r="AB1207" s="3"/>
    </row>
    <row r="1208" spans="28:28" hidden="1">
      <c r="AB1208" s="3"/>
    </row>
    <row r="1209" spans="28:28" hidden="1">
      <c r="AB1209" s="3"/>
    </row>
    <row r="1210" spans="28:28" hidden="1">
      <c r="AB1210" s="3"/>
    </row>
    <row r="1211" spans="28:28" hidden="1">
      <c r="AB1211" s="3"/>
    </row>
    <row r="1212" spans="28:28" hidden="1">
      <c r="AB1212" s="3"/>
    </row>
    <row r="1213" spans="28:28" hidden="1">
      <c r="AB1213" s="3"/>
    </row>
    <row r="1214" spans="28:28" hidden="1">
      <c r="AB1214" s="3"/>
    </row>
    <row r="1215" spans="28:28" hidden="1">
      <c r="AB1215" s="3"/>
    </row>
    <row r="1216" spans="28:28" hidden="1">
      <c r="AB1216" s="3"/>
    </row>
    <row r="1217" spans="28:28" hidden="1">
      <c r="AB1217" s="3"/>
    </row>
    <row r="1218" spans="28:28" hidden="1">
      <c r="AB1218" s="3"/>
    </row>
    <row r="1219" spans="28:28" hidden="1">
      <c r="AB1219" s="3"/>
    </row>
    <row r="1220" spans="28:28" hidden="1">
      <c r="AB1220" s="3"/>
    </row>
    <row r="1221" spans="28:28" hidden="1">
      <c r="AB1221" s="3"/>
    </row>
    <row r="1222" spans="28:28" hidden="1">
      <c r="AB1222" s="3"/>
    </row>
    <row r="1223" spans="28:28" hidden="1">
      <c r="AB1223" s="3"/>
    </row>
    <row r="1224" spans="28:28" hidden="1">
      <c r="AB1224" s="3"/>
    </row>
    <row r="1225" spans="28:28" hidden="1">
      <c r="AB1225" s="3"/>
    </row>
    <row r="1226" spans="28:28" hidden="1">
      <c r="AB1226" s="3"/>
    </row>
    <row r="1227" spans="28:28" hidden="1">
      <c r="AB1227" s="3"/>
    </row>
    <row r="1228" spans="28:28" hidden="1">
      <c r="AB1228" s="3"/>
    </row>
    <row r="1229" spans="28:28" hidden="1">
      <c r="AB1229" s="3"/>
    </row>
    <row r="1230" spans="28:28" hidden="1">
      <c r="AB1230" s="3"/>
    </row>
    <row r="1231" spans="28:28" hidden="1">
      <c r="AB1231" s="3"/>
    </row>
    <row r="1232" spans="28:28" hidden="1">
      <c r="AB1232" s="3"/>
    </row>
    <row r="1233" spans="28:28" hidden="1">
      <c r="AB1233" s="3"/>
    </row>
    <row r="1234" spans="28:28" hidden="1">
      <c r="AB1234" s="3"/>
    </row>
    <row r="1235" spans="28:28" hidden="1">
      <c r="AB1235" s="3"/>
    </row>
    <row r="1236" spans="28:28" hidden="1">
      <c r="AB1236" s="3"/>
    </row>
    <row r="1237" spans="28:28" hidden="1">
      <c r="AB1237" s="3"/>
    </row>
    <row r="1238" spans="28:28" hidden="1">
      <c r="AB1238" s="3"/>
    </row>
    <row r="1239" spans="28:28" hidden="1">
      <c r="AB1239" s="3"/>
    </row>
    <row r="1240" spans="28:28" hidden="1">
      <c r="AB1240" s="3"/>
    </row>
    <row r="1241" spans="28:28" hidden="1">
      <c r="AB1241" s="3"/>
    </row>
    <row r="1242" spans="28:28" hidden="1">
      <c r="AB1242" s="3"/>
    </row>
    <row r="1243" spans="28:28" hidden="1">
      <c r="AB1243" s="3"/>
    </row>
    <row r="1244" spans="28:28" hidden="1">
      <c r="AB1244" s="3"/>
    </row>
    <row r="1245" spans="28:28" hidden="1">
      <c r="AB1245" s="3"/>
    </row>
    <row r="1246" spans="28:28" hidden="1">
      <c r="AB1246" s="3"/>
    </row>
    <row r="1247" spans="28:28" hidden="1">
      <c r="AB1247" s="3"/>
    </row>
    <row r="1248" spans="28:28" hidden="1">
      <c r="AB1248" s="3"/>
    </row>
    <row r="1249" spans="28:28" hidden="1">
      <c r="AB1249" s="3"/>
    </row>
    <row r="1250" spans="28:28" hidden="1">
      <c r="AB1250" s="3"/>
    </row>
    <row r="1251" spans="28:28" hidden="1">
      <c r="AB1251" s="3"/>
    </row>
    <row r="1252" spans="28:28" hidden="1">
      <c r="AB1252" s="3"/>
    </row>
    <row r="1253" spans="28:28" hidden="1">
      <c r="AB1253" s="3"/>
    </row>
    <row r="1254" spans="28:28" hidden="1">
      <c r="AB1254" s="3"/>
    </row>
    <row r="1255" spans="28:28" hidden="1">
      <c r="AB1255" s="3"/>
    </row>
    <row r="1256" spans="28:28" hidden="1">
      <c r="AB1256" s="3"/>
    </row>
    <row r="1257" spans="28:28" hidden="1">
      <c r="AB1257" s="3"/>
    </row>
    <row r="1258" spans="28:28" hidden="1">
      <c r="AB1258" s="3"/>
    </row>
    <row r="1259" spans="28:28" hidden="1">
      <c r="AB1259" s="3"/>
    </row>
    <row r="1260" spans="28:28" hidden="1">
      <c r="AB1260" s="3"/>
    </row>
    <row r="1261" spans="28:28" hidden="1">
      <c r="AB1261" s="3"/>
    </row>
    <row r="1262" spans="28:28" hidden="1">
      <c r="AB1262" s="3"/>
    </row>
    <row r="1263" spans="28:28" hidden="1">
      <c r="AB1263" s="3"/>
    </row>
    <row r="1264" spans="28:28" hidden="1">
      <c r="AB1264" s="3"/>
    </row>
    <row r="1265" spans="28:28" hidden="1">
      <c r="AB1265" s="3"/>
    </row>
    <row r="1266" spans="28:28" hidden="1">
      <c r="AB1266" s="3"/>
    </row>
    <row r="1267" spans="28:28" hidden="1">
      <c r="AB1267" s="3"/>
    </row>
    <row r="1268" spans="28:28" hidden="1">
      <c r="AB1268" s="3"/>
    </row>
    <row r="1269" spans="28:28" hidden="1">
      <c r="AB1269" s="3"/>
    </row>
    <row r="1270" spans="28:28" hidden="1">
      <c r="AB1270" s="3"/>
    </row>
    <row r="1271" spans="28:28" hidden="1">
      <c r="AB1271" s="3"/>
    </row>
    <row r="1272" spans="28:28" hidden="1">
      <c r="AB1272" s="3"/>
    </row>
    <row r="1273" spans="28:28" hidden="1">
      <c r="AB1273" s="3"/>
    </row>
    <row r="1274" spans="28:28" hidden="1">
      <c r="AB1274" s="3"/>
    </row>
    <row r="1275" spans="28:28" hidden="1">
      <c r="AB1275" s="3"/>
    </row>
    <row r="1276" spans="28:28" hidden="1">
      <c r="AB1276" s="3"/>
    </row>
    <row r="1277" spans="28:28" hidden="1">
      <c r="AB1277" s="3"/>
    </row>
    <row r="1278" spans="28:28" hidden="1">
      <c r="AB1278" s="3"/>
    </row>
    <row r="1279" spans="28:28" hidden="1">
      <c r="AB1279" s="3"/>
    </row>
    <row r="1280" spans="28:28" hidden="1">
      <c r="AB1280" s="3"/>
    </row>
    <row r="1281" spans="28:28" hidden="1">
      <c r="AB1281" s="3"/>
    </row>
    <row r="1282" spans="28:28" hidden="1">
      <c r="AB1282" s="3"/>
    </row>
    <row r="1283" spans="28:28" hidden="1">
      <c r="AB1283" s="3"/>
    </row>
    <row r="1284" spans="28:28" hidden="1">
      <c r="AB1284" s="3"/>
    </row>
    <row r="1285" spans="28:28" hidden="1">
      <c r="AB1285" s="3"/>
    </row>
    <row r="1286" spans="28:28" hidden="1">
      <c r="AB1286" s="3"/>
    </row>
    <row r="1287" spans="28:28" hidden="1">
      <c r="AB1287" s="3"/>
    </row>
    <row r="1288" spans="28:28" hidden="1">
      <c r="AB1288" s="3"/>
    </row>
    <row r="1289" spans="28:28" hidden="1">
      <c r="AB1289" s="3"/>
    </row>
    <row r="1290" spans="28:28" hidden="1">
      <c r="AB1290" s="3"/>
    </row>
    <row r="1291" spans="28:28" hidden="1">
      <c r="AB1291" s="3"/>
    </row>
    <row r="1292" spans="28:28" hidden="1">
      <c r="AB1292" s="3"/>
    </row>
    <row r="1293" spans="28:28" hidden="1">
      <c r="AB1293" s="3"/>
    </row>
    <row r="1294" spans="28:28" hidden="1">
      <c r="AB1294" s="3"/>
    </row>
    <row r="1295" spans="28:28" hidden="1">
      <c r="AB1295" s="3"/>
    </row>
    <row r="1296" spans="28:28" hidden="1">
      <c r="AB1296" s="3"/>
    </row>
    <row r="1297" spans="28:28" hidden="1">
      <c r="AB1297" s="3"/>
    </row>
    <row r="1298" spans="28:28" hidden="1">
      <c r="AB1298" s="3"/>
    </row>
    <row r="1299" spans="28:28" hidden="1">
      <c r="AB1299" s="3"/>
    </row>
    <row r="1300" spans="28:28" hidden="1">
      <c r="AB1300" s="3"/>
    </row>
    <row r="1301" spans="28:28" hidden="1">
      <c r="AB1301" s="3"/>
    </row>
    <row r="1302" spans="28:28" hidden="1">
      <c r="AB1302" s="3"/>
    </row>
    <row r="1303" spans="28:28" hidden="1">
      <c r="AB1303" s="3"/>
    </row>
    <row r="1304" spans="28:28" hidden="1">
      <c r="AB1304" s="3"/>
    </row>
    <row r="1305" spans="28:28" hidden="1">
      <c r="AB1305" s="3"/>
    </row>
    <row r="1306" spans="28:28" hidden="1">
      <c r="AB1306" s="3"/>
    </row>
    <row r="1307" spans="28:28" hidden="1">
      <c r="AB1307" s="3"/>
    </row>
    <row r="1308" spans="28:28" hidden="1">
      <c r="AB1308" s="3"/>
    </row>
    <row r="1309" spans="28:28" hidden="1">
      <c r="AB1309" s="3"/>
    </row>
    <row r="1310" spans="28:28" hidden="1">
      <c r="AB1310" s="3"/>
    </row>
    <row r="1311" spans="28:28" hidden="1">
      <c r="AB1311" s="3"/>
    </row>
    <row r="1312" spans="28:28" hidden="1">
      <c r="AB1312" s="3"/>
    </row>
    <row r="1313" spans="28:28" hidden="1">
      <c r="AB1313" s="3"/>
    </row>
    <row r="1314" spans="28:28" hidden="1">
      <c r="AB1314" s="3"/>
    </row>
    <row r="1315" spans="28:28" hidden="1">
      <c r="AB1315" s="3"/>
    </row>
    <row r="1316" spans="28:28" hidden="1">
      <c r="AB1316" s="3"/>
    </row>
    <row r="1317" spans="28:28" hidden="1">
      <c r="AB1317" s="3"/>
    </row>
    <row r="1318" spans="28:28" hidden="1">
      <c r="AB1318" s="3"/>
    </row>
    <row r="1319" spans="28:28" hidden="1">
      <c r="AB1319" s="3"/>
    </row>
    <row r="1320" spans="28:28" hidden="1">
      <c r="AB1320" s="3"/>
    </row>
    <row r="1321" spans="28:28" hidden="1">
      <c r="AB1321" s="3"/>
    </row>
    <row r="1322" spans="28:28" hidden="1">
      <c r="AB1322" s="3"/>
    </row>
    <row r="1323" spans="28:28" hidden="1">
      <c r="AB1323" s="3"/>
    </row>
    <row r="1324" spans="28:28" hidden="1">
      <c r="AB1324" s="3"/>
    </row>
    <row r="1325" spans="28:28" hidden="1">
      <c r="AB1325" s="3"/>
    </row>
    <row r="1326" spans="28:28" hidden="1">
      <c r="AB1326" s="3"/>
    </row>
    <row r="1327" spans="28:28" hidden="1">
      <c r="AB1327" s="3"/>
    </row>
    <row r="1328" spans="28:28" hidden="1">
      <c r="AB1328" s="3"/>
    </row>
    <row r="1329" spans="28:28" hidden="1">
      <c r="AB1329" s="3"/>
    </row>
    <row r="1330" spans="28:28" hidden="1">
      <c r="AB1330" s="3"/>
    </row>
    <row r="1331" spans="28:28" hidden="1">
      <c r="AB1331" s="3"/>
    </row>
    <row r="1332" spans="28:28" hidden="1">
      <c r="AB1332" s="3"/>
    </row>
    <row r="1333" spans="28:28" hidden="1">
      <c r="AB1333" s="3"/>
    </row>
    <row r="1334" spans="28:28" hidden="1">
      <c r="AB1334" s="3"/>
    </row>
    <row r="1335" spans="28:28" hidden="1">
      <c r="AB1335" s="3"/>
    </row>
    <row r="1336" spans="28:28" hidden="1">
      <c r="AB1336" s="3"/>
    </row>
    <row r="1337" spans="28:28" hidden="1">
      <c r="AB1337" s="3"/>
    </row>
    <row r="1338" spans="28:28" hidden="1">
      <c r="AB1338" s="3"/>
    </row>
    <row r="1339" spans="28:28" hidden="1">
      <c r="AB1339" s="3"/>
    </row>
    <row r="1340" spans="28:28" hidden="1">
      <c r="AB1340" s="3"/>
    </row>
    <row r="1341" spans="28:28" hidden="1">
      <c r="AB1341" s="3"/>
    </row>
    <row r="1342" spans="28:28" hidden="1">
      <c r="AB1342" s="3"/>
    </row>
    <row r="1343" spans="28:28" hidden="1">
      <c r="AB1343" s="3"/>
    </row>
    <row r="1344" spans="28:28" hidden="1">
      <c r="AB1344" s="3"/>
    </row>
    <row r="1345" spans="28:28" hidden="1">
      <c r="AB1345" s="3"/>
    </row>
    <row r="1346" spans="28:28" hidden="1">
      <c r="AB1346" s="3"/>
    </row>
    <row r="1347" spans="28:28" hidden="1">
      <c r="AB1347" s="3"/>
    </row>
    <row r="1348" spans="28:28" hidden="1">
      <c r="AB1348" s="3"/>
    </row>
    <row r="1349" spans="28:28" hidden="1">
      <c r="AB1349" s="3"/>
    </row>
    <row r="1350" spans="28:28" hidden="1">
      <c r="AB1350" s="3"/>
    </row>
    <row r="1351" spans="28:28" hidden="1">
      <c r="AB1351" s="3"/>
    </row>
    <row r="1352" spans="28:28" hidden="1">
      <c r="AB1352" s="3"/>
    </row>
    <row r="1353" spans="28:28" hidden="1">
      <c r="AB1353" s="3"/>
    </row>
    <row r="1354" spans="28:28" hidden="1">
      <c r="AB1354" s="3"/>
    </row>
    <row r="1355" spans="28:28" hidden="1">
      <c r="AB1355" s="3"/>
    </row>
    <row r="1356" spans="28:28" hidden="1">
      <c r="AB1356" s="3"/>
    </row>
    <row r="1357" spans="28:28" hidden="1">
      <c r="AB1357" s="3"/>
    </row>
    <row r="1358" spans="28:28" hidden="1">
      <c r="AB1358" s="3"/>
    </row>
    <row r="1359" spans="28:28" hidden="1">
      <c r="AB1359" s="3"/>
    </row>
    <row r="1360" spans="28:28" hidden="1">
      <c r="AB1360" s="3"/>
    </row>
    <row r="1361" spans="28:28" hidden="1">
      <c r="AB1361" s="3"/>
    </row>
    <row r="1362" spans="28:28" hidden="1">
      <c r="AB1362" s="3"/>
    </row>
    <row r="1363" spans="28:28" hidden="1">
      <c r="AB1363" s="3"/>
    </row>
    <row r="1364" spans="28:28" hidden="1">
      <c r="AB1364" s="3"/>
    </row>
    <row r="1365" spans="28:28" hidden="1">
      <c r="AB1365" s="3"/>
    </row>
    <row r="1366" spans="28:28" hidden="1">
      <c r="AB1366" s="3"/>
    </row>
    <row r="1367" spans="28:28" hidden="1">
      <c r="AB1367" s="3"/>
    </row>
    <row r="1368" spans="28:28" hidden="1">
      <c r="AB1368" s="3"/>
    </row>
    <row r="1369" spans="28:28" hidden="1">
      <c r="AB1369" s="3"/>
    </row>
    <row r="1370" spans="28:28" hidden="1">
      <c r="AB1370" s="3"/>
    </row>
    <row r="1371" spans="28:28" hidden="1">
      <c r="AB1371" s="3"/>
    </row>
    <row r="1372" spans="28:28" hidden="1">
      <c r="AB1372" s="3"/>
    </row>
    <row r="1373" spans="28:28" hidden="1">
      <c r="AB1373" s="3"/>
    </row>
    <row r="1374" spans="28:28" hidden="1">
      <c r="AB1374" s="3"/>
    </row>
    <row r="1375" spans="28:28" hidden="1">
      <c r="AB1375" s="3"/>
    </row>
    <row r="1376" spans="28:28" hidden="1">
      <c r="AB1376" s="3"/>
    </row>
    <row r="1377" spans="28:28" hidden="1">
      <c r="AB1377" s="3"/>
    </row>
    <row r="1378" spans="28:28" hidden="1">
      <c r="AB1378" s="3"/>
    </row>
    <row r="1379" spans="28:28" hidden="1">
      <c r="AB1379" s="3"/>
    </row>
    <row r="1380" spans="28:28" hidden="1">
      <c r="AB1380" s="3"/>
    </row>
    <row r="1381" spans="28:28" hidden="1">
      <c r="AB1381" s="3"/>
    </row>
    <row r="1382" spans="28:28" hidden="1">
      <c r="AB1382" s="3"/>
    </row>
    <row r="1383" spans="28:28" hidden="1">
      <c r="AB1383" s="3"/>
    </row>
    <row r="1384" spans="28:28" hidden="1">
      <c r="AB1384" s="3"/>
    </row>
    <row r="1385" spans="28:28" hidden="1">
      <c r="AB1385" s="3"/>
    </row>
    <row r="1386" spans="28:28" hidden="1">
      <c r="AB1386" s="3"/>
    </row>
    <row r="1387" spans="28:28" hidden="1">
      <c r="AB1387" s="3"/>
    </row>
    <row r="1388" spans="28:28" hidden="1">
      <c r="AB1388" s="3"/>
    </row>
    <row r="1389" spans="28:28" hidden="1">
      <c r="AB1389" s="3"/>
    </row>
    <row r="1390" spans="28:28" hidden="1">
      <c r="AB1390" s="3"/>
    </row>
    <row r="1391" spans="28:28" hidden="1">
      <c r="AB1391" s="3"/>
    </row>
    <row r="1392" spans="28:28" hidden="1">
      <c r="AB1392" s="3"/>
    </row>
    <row r="1393" spans="28:28" hidden="1">
      <c r="AB1393" s="3"/>
    </row>
    <row r="1394" spans="28:28" hidden="1">
      <c r="AB1394" s="3"/>
    </row>
    <row r="1395" spans="28:28" hidden="1">
      <c r="AB1395" s="3"/>
    </row>
    <row r="1396" spans="28:28" hidden="1">
      <c r="AB1396" s="3"/>
    </row>
    <row r="1397" spans="28:28" hidden="1">
      <c r="AB1397" s="3"/>
    </row>
    <row r="1398" spans="28:28" hidden="1">
      <c r="AB1398" s="3"/>
    </row>
    <row r="1399" spans="28:28" hidden="1">
      <c r="AB1399" s="3"/>
    </row>
    <row r="1400" spans="28:28" hidden="1">
      <c r="AB1400" s="3"/>
    </row>
    <row r="1401" spans="28:28" hidden="1">
      <c r="AB1401" s="3"/>
    </row>
    <row r="1402" spans="28:28" hidden="1">
      <c r="AB1402" s="3"/>
    </row>
    <row r="1403" spans="28:28" hidden="1">
      <c r="AB1403" s="3"/>
    </row>
    <row r="1404" spans="28:28" hidden="1">
      <c r="AB1404" s="3"/>
    </row>
    <row r="1405" spans="28:28" hidden="1">
      <c r="AB1405" s="3"/>
    </row>
    <row r="1406" spans="28:28" hidden="1">
      <c r="AB1406" s="3"/>
    </row>
    <row r="1407" spans="28:28" hidden="1">
      <c r="AB1407" s="3"/>
    </row>
    <row r="1408" spans="28:28" hidden="1">
      <c r="AB1408" s="3"/>
    </row>
    <row r="1409" spans="28:28" hidden="1">
      <c r="AB1409" s="3"/>
    </row>
    <row r="1410" spans="28:28" hidden="1">
      <c r="AB1410" s="3"/>
    </row>
    <row r="1411" spans="28:28" hidden="1">
      <c r="AB1411" s="3"/>
    </row>
    <row r="1412" spans="28:28" hidden="1">
      <c r="AB1412" s="3"/>
    </row>
    <row r="1413" spans="28:28" hidden="1">
      <c r="AB1413" s="3"/>
    </row>
    <row r="1414" spans="28:28" hidden="1">
      <c r="AB1414" s="3"/>
    </row>
    <row r="1415" spans="28:28" hidden="1">
      <c r="AB1415" s="3"/>
    </row>
    <row r="1416" spans="28:28" hidden="1"/>
    <row r="1417" spans="28:28" hidden="1"/>
    <row r="1418" spans="28:28" hidden="1"/>
    <row r="1419" spans="28:28" hidden="1"/>
    <row r="1420" spans="28:28" hidden="1"/>
    <row r="1421" spans="28:28" hidden="1"/>
    <row r="1422" spans="28:28" hidden="1"/>
    <row r="1423" spans="28:28" hidden="1"/>
    <row r="1424" spans="28:28"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spans="25:28" ht="15" hidden="1" thickBot="1"/>
    <row r="1474" spans="25:28" ht="24" hidden="1" thickBot="1">
      <c r="Y1474" s="51">
        <v>140.19487019080401</v>
      </c>
      <c r="Z1474" s="889"/>
      <c r="AA1474" s="890"/>
      <c r="AB1474" s="66"/>
    </row>
    <row r="1475" spans="25:28" ht="24" hidden="1" thickBot="1">
      <c r="Y1475" s="51">
        <v>141.196934626212</v>
      </c>
      <c r="Z1475" s="889"/>
      <c r="AA1475" s="890"/>
      <c r="AB1475" s="66"/>
    </row>
    <row r="1476" spans="25:28" ht="24" hidden="1" thickBot="1">
      <c r="Y1476" s="51">
        <v>142.19899906161999</v>
      </c>
      <c r="Z1476" s="891"/>
      <c r="AA1476" s="892"/>
      <c r="AB1476" s="66"/>
    </row>
    <row r="1477" spans="25:28" ht="24" hidden="1" thickBot="1">
      <c r="Y1477" s="51">
        <v>143.201063497029</v>
      </c>
      <c r="Z1477" s="889"/>
      <c r="AA1477" s="890"/>
      <c r="AB1477" s="66"/>
    </row>
    <row r="1478" spans="25:28" ht="24" hidden="1" thickBot="1">
      <c r="Y1478" s="51">
        <v>144.20312793243701</v>
      </c>
      <c r="Z1478" s="889"/>
      <c r="AA1478" s="890"/>
      <c r="AB1478" s="66"/>
    </row>
    <row r="1479" spans="25:28" ht="24" hidden="1" thickBot="1">
      <c r="Y1479" s="51">
        <v>145.205192367845</v>
      </c>
      <c r="Z1479" s="889"/>
      <c r="AA1479" s="890"/>
      <c r="AB1479" s="66"/>
    </row>
    <row r="1480" spans="25:28" ht="24" hidden="1" thickBot="1">
      <c r="Y1480" s="51">
        <v>146.20725680325299</v>
      </c>
      <c r="Z1480" s="889"/>
      <c r="AA1480" s="890"/>
      <c r="AB1480" s="66"/>
    </row>
    <row r="1481" spans="25:28" ht="24" hidden="1" thickBot="1">
      <c r="Y1481" s="51">
        <v>147.209321238661</v>
      </c>
      <c r="Z1481" s="889"/>
      <c r="AA1481" s="890"/>
      <c r="AB1481" s="66"/>
    </row>
    <row r="1482" spans="25:28" ht="24" hidden="1" thickBot="1">
      <c r="Y1482" s="51">
        <v>148.21138567406999</v>
      </c>
      <c r="Z1482" s="889"/>
      <c r="AA1482" s="890"/>
      <c r="AB1482" s="66"/>
    </row>
    <row r="1483" spans="25:28" ht="24" hidden="1" thickBot="1">
      <c r="Y1483" s="51">
        <v>149.213450109478</v>
      </c>
      <c r="Z1483" s="889"/>
      <c r="AA1483" s="890"/>
      <c r="AB1483" s="66"/>
    </row>
    <row r="1484" spans="25:28" ht="24" hidden="1" thickBot="1">
      <c r="Y1484" s="51">
        <v>150.21551454488599</v>
      </c>
      <c r="Z1484" s="889"/>
      <c r="AA1484" s="890"/>
      <c r="AB1484" s="66"/>
    </row>
    <row r="1485" spans="25:28" ht="24" hidden="1" thickBot="1">
      <c r="Y1485" s="51">
        <v>151.21757898029401</v>
      </c>
      <c r="Z1485" s="889"/>
      <c r="AA1485" s="890"/>
      <c r="AB1485" s="66"/>
    </row>
    <row r="1486" spans="25:28" ht="24" hidden="1" thickBot="1">
      <c r="Y1486" s="51">
        <v>152.219643415702</v>
      </c>
      <c r="Z1486" s="889"/>
      <c r="AA1486" s="890"/>
      <c r="AB1486" s="66"/>
    </row>
    <row r="1487" spans="25:28" ht="24" hidden="1" thickBot="1">
      <c r="Y1487" s="51">
        <v>153.22170785111101</v>
      </c>
      <c r="Z1487" s="889"/>
      <c r="AA1487" s="890"/>
      <c r="AB1487" s="66"/>
    </row>
    <row r="1488" spans="25:28" ht="24" hidden="1" thickBot="1">
      <c r="Y1488" s="51">
        <v>154.22377228651899</v>
      </c>
      <c r="Z1488" s="889"/>
      <c r="AA1488" s="890"/>
      <c r="AB1488" s="66"/>
    </row>
    <row r="1489" spans="25:28" ht="24" hidden="1" thickBot="1">
      <c r="Y1489" s="51">
        <v>155.22583672192701</v>
      </c>
      <c r="Z1489" s="889"/>
      <c r="AA1489" s="890"/>
      <c r="AB1489" s="66"/>
    </row>
    <row r="1490" spans="25:28" ht="24" hidden="1" thickBot="1">
      <c r="Y1490" s="51">
        <v>156.227901157335</v>
      </c>
      <c r="Z1490" s="891"/>
      <c r="AA1490" s="892"/>
      <c r="AB1490" s="66"/>
    </row>
    <row r="1491" spans="25:28" ht="24" hidden="1" thickBot="1">
      <c r="Y1491" s="51">
        <v>157.22996559274301</v>
      </c>
      <c r="Z1491" s="889"/>
      <c r="AA1491" s="890"/>
      <c r="AB1491" s="66"/>
    </row>
    <row r="1492" spans="25:28" ht="24" hidden="1" thickBot="1">
      <c r="Y1492" s="51">
        <v>158.232030028152</v>
      </c>
      <c r="Z1492" s="889"/>
      <c r="AA1492" s="890"/>
      <c r="AB1492" s="66"/>
    </row>
    <row r="1493" spans="25:28" ht="24" hidden="1" thickBot="1">
      <c r="Y1493" s="51">
        <v>159.23409446356001</v>
      </c>
      <c r="Z1493" s="889"/>
      <c r="AA1493" s="890"/>
      <c r="AB1493" s="66"/>
    </row>
    <row r="1494" spans="25:28" ht="24" hidden="1" thickBot="1">
      <c r="Y1494" s="51">
        <v>160.236158898968</v>
      </c>
      <c r="Z1494" s="889"/>
      <c r="AA1494" s="890"/>
      <c r="AB1494" s="66"/>
    </row>
    <row r="1495" spans="25:28" ht="24" hidden="1" thickBot="1">
      <c r="Y1495" s="51">
        <v>161.23822333437599</v>
      </c>
      <c r="Z1495" s="889"/>
      <c r="AA1495" s="890"/>
      <c r="AB1495" s="66"/>
    </row>
    <row r="1496" spans="25:28" ht="24" hidden="1" thickBot="1">
      <c r="Y1496" s="51">
        <v>162.240287769784</v>
      </c>
      <c r="Z1496" s="889"/>
      <c r="AA1496" s="890"/>
      <c r="AB1496" s="66"/>
    </row>
    <row r="1497" spans="25:28" ht="24" hidden="1" thickBot="1">
      <c r="Y1497" s="51">
        <v>163.24235220519299</v>
      </c>
      <c r="Z1497" s="889"/>
      <c r="AA1497" s="890"/>
      <c r="AB1497" s="66"/>
    </row>
    <row r="1498" spans="25:28" ht="24" hidden="1" thickBot="1">
      <c r="Y1498" s="51">
        <v>164.244416640601</v>
      </c>
      <c r="Z1498" s="889"/>
      <c r="AA1498" s="890"/>
      <c r="AB1498" s="66"/>
    </row>
    <row r="1499" spans="25:28" ht="24" hidden="1" thickBot="1">
      <c r="Y1499" s="51">
        <v>165.24648107600899</v>
      </c>
      <c r="Z1499" s="889"/>
      <c r="AA1499" s="890"/>
      <c r="AB1499" s="66"/>
    </row>
    <row r="1500" spans="25:28" ht="24" hidden="1" thickBot="1">
      <c r="Y1500" s="51">
        <v>166.24854551141701</v>
      </c>
      <c r="Z1500" s="889"/>
      <c r="AA1500" s="890"/>
      <c r="AB1500" s="66"/>
    </row>
    <row r="1501" spans="25:28" ht="24" hidden="1" thickBot="1">
      <c r="Y1501" s="51">
        <v>167.25060994682499</v>
      </c>
      <c r="Z1501" s="889"/>
      <c r="AA1501" s="890"/>
      <c r="AB1501" s="66"/>
    </row>
    <row r="1502" spans="25:28" ht="24" hidden="1" thickBot="1">
      <c r="Y1502" s="51">
        <v>168.25267438223401</v>
      </c>
      <c r="Z1502" s="889"/>
      <c r="AA1502" s="890"/>
      <c r="AB1502" s="66"/>
    </row>
    <row r="1503" spans="25:28" ht="24" hidden="1" thickBot="1">
      <c r="Y1503" s="51">
        <v>169.25473881764199</v>
      </c>
      <c r="Z1503" s="889"/>
      <c r="AA1503" s="890"/>
      <c r="AB1503" s="66"/>
    </row>
    <row r="1504" spans="25:28" ht="24" hidden="1" thickBot="1">
      <c r="Y1504" s="51">
        <v>170.25680325305001</v>
      </c>
      <c r="Z1504" s="891"/>
      <c r="AA1504" s="892"/>
      <c r="AB1504" s="66"/>
    </row>
    <row r="1505" spans="25:28" ht="24" hidden="1" thickBot="1">
      <c r="Y1505" s="51">
        <v>171.258867688458</v>
      </c>
      <c r="Z1505" s="889"/>
      <c r="AA1505" s="890"/>
      <c r="AB1505" s="66"/>
    </row>
    <row r="1506" spans="25:28" ht="24" hidden="1" thickBot="1">
      <c r="Y1506" s="51">
        <v>172.26093212386601</v>
      </c>
      <c r="Z1506" s="889"/>
      <c r="AA1506" s="890"/>
      <c r="AB1506" s="66"/>
    </row>
    <row r="1507" spans="25:28" ht="24" hidden="1" thickBot="1">
      <c r="Y1507" s="51">
        <v>173.262996559275</v>
      </c>
      <c r="Z1507" s="889"/>
      <c r="AA1507" s="890"/>
      <c r="AB1507" s="66"/>
    </row>
    <row r="1508" spans="25:28" ht="24" hidden="1" thickBot="1">
      <c r="Y1508" s="51">
        <v>174.26506099468301</v>
      </c>
      <c r="Z1508" s="889"/>
      <c r="AA1508" s="890"/>
      <c r="AB1508" s="66"/>
    </row>
    <row r="1509" spans="25:28" ht="24" hidden="1" thickBot="1">
      <c r="Y1509" s="51">
        <v>175.267125430091</v>
      </c>
      <c r="Z1509" s="889"/>
      <c r="AA1509" s="890"/>
      <c r="AB1509" s="66"/>
    </row>
    <row r="1510" spans="25:28" ht="24" hidden="1" thickBot="1">
      <c r="Y1510" s="51">
        <v>176.26918986549899</v>
      </c>
      <c r="Z1510" s="889"/>
      <c r="AA1510" s="890"/>
      <c r="AB1510" s="66"/>
    </row>
    <row r="1511" spans="25:28" ht="24" hidden="1" thickBot="1">
      <c r="Y1511" s="51">
        <v>177.271254300907</v>
      </c>
      <c r="Z1511" s="889"/>
      <c r="AA1511" s="890"/>
      <c r="AB1511" s="66"/>
    </row>
    <row r="1512" spans="25:28" ht="24" hidden="1" thickBot="1">
      <c r="Y1512" s="51">
        <v>178.27331873631499</v>
      </c>
      <c r="Z1512" s="889"/>
      <c r="AA1512" s="890"/>
      <c r="AB1512" s="66"/>
    </row>
    <row r="1513" spans="25:28" ht="24" hidden="1" thickBot="1">
      <c r="Y1513" s="51">
        <v>179.275383171724</v>
      </c>
      <c r="Z1513" s="889"/>
      <c r="AA1513" s="890"/>
      <c r="AB1513" s="66"/>
    </row>
    <row r="1514" spans="25:28" ht="24" hidden="1" thickBot="1">
      <c r="Y1514" s="51">
        <v>180.27744760713199</v>
      </c>
      <c r="Z1514" s="889"/>
      <c r="AA1514" s="890"/>
      <c r="AB1514" s="66"/>
    </row>
    <row r="1515" spans="25:28" ht="24" hidden="1" thickBot="1">
      <c r="Y1515" s="51">
        <v>181.27951204254001</v>
      </c>
      <c r="Z1515" s="889"/>
      <c r="AA1515" s="890"/>
      <c r="AB1515" s="66"/>
    </row>
    <row r="1516" spans="25:28" ht="24" hidden="1" thickBot="1">
      <c r="Y1516" s="51">
        <v>182.28157647794799</v>
      </c>
      <c r="Z1516" s="889"/>
      <c r="AA1516" s="890"/>
      <c r="AB1516" s="66"/>
    </row>
    <row r="1517" spans="25:28" ht="24" hidden="1" thickBot="1">
      <c r="Y1517" s="51">
        <v>183.28364091335601</v>
      </c>
      <c r="Z1517" s="889"/>
      <c r="AA1517" s="890"/>
      <c r="AB1517" s="66"/>
    </row>
    <row r="1518" spans="25:28" ht="24" hidden="1" thickBot="1">
      <c r="Y1518" s="51">
        <v>184.28570534876499</v>
      </c>
      <c r="Z1518" s="891"/>
      <c r="AA1518" s="892"/>
      <c r="AB1518" s="66"/>
    </row>
    <row r="1519" spans="25:28" ht="24" hidden="1" thickBot="1">
      <c r="Y1519" s="51">
        <v>185.28776978417301</v>
      </c>
      <c r="Z1519" s="889"/>
      <c r="AA1519" s="890"/>
      <c r="AB1519" s="66"/>
    </row>
    <row r="1520" spans="25:28" ht="24" hidden="1" thickBot="1">
      <c r="Y1520" s="51">
        <v>186.289834219581</v>
      </c>
      <c r="Z1520" s="889"/>
      <c r="AA1520" s="890"/>
      <c r="AB1520" s="66"/>
    </row>
    <row r="1521" spans="25:28" ht="24" hidden="1" thickBot="1">
      <c r="Y1521" s="51">
        <v>187.29189865498901</v>
      </c>
      <c r="Z1521" s="889"/>
      <c r="AA1521" s="890"/>
      <c r="AB1521" s="66"/>
    </row>
    <row r="1522" spans="25:28" ht="24" hidden="1" thickBot="1">
      <c r="Y1522" s="51">
        <v>188.293963090397</v>
      </c>
      <c r="Z1522" s="889"/>
      <c r="AA1522" s="890"/>
      <c r="AB1522" s="66"/>
    </row>
    <row r="1523" spans="25:28" ht="24" hidden="1" thickBot="1">
      <c r="Y1523" s="51">
        <v>189.29602752580601</v>
      </c>
      <c r="Z1523" s="889"/>
      <c r="AA1523" s="890"/>
      <c r="AB1523" s="66"/>
    </row>
    <row r="1524" spans="25:28" ht="24" hidden="1" thickBot="1">
      <c r="Y1524" s="51">
        <v>190.298091961214</v>
      </c>
      <c r="Z1524" s="889"/>
      <c r="AA1524" s="890"/>
      <c r="AB1524" s="66"/>
    </row>
    <row r="1525" spans="25:28" ht="24" hidden="1" thickBot="1">
      <c r="Y1525" s="51">
        <v>191.30015639662199</v>
      </c>
      <c r="Z1525" s="889"/>
      <c r="AA1525" s="890"/>
      <c r="AB1525" s="66"/>
    </row>
    <row r="1526" spans="25:28" ht="24" hidden="1" thickBot="1">
      <c r="Y1526" s="51">
        <v>192.30222083203</v>
      </c>
      <c r="Z1526" s="889"/>
      <c r="AA1526" s="890"/>
      <c r="AB1526" s="66"/>
    </row>
    <row r="1527" spans="25:28" ht="24" hidden="1" thickBot="1">
      <c r="Y1527" s="51">
        <v>193.30428526743799</v>
      </c>
      <c r="Z1527" s="889"/>
      <c r="AA1527" s="890"/>
      <c r="AB1527" s="66"/>
    </row>
    <row r="1528" spans="25:28" ht="24" hidden="1" thickBot="1">
      <c r="Y1528" s="51">
        <v>194.306349702847</v>
      </c>
      <c r="Z1528" s="889"/>
      <c r="AA1528" s="890"/>
      <c r="AB1528" s="66"/>
    </row>
    <row r="1529" spans="25:28" ht="24" hidden="1" thickBot="1">
      <c r="Y1529" s="51">
        <v>195.30841413825499</v>
      </c>
      <c r="Z1529" s="889"/>
      <c r="AA1529" s="890"/>
      <c r="AB1529" s="66"/>
    </row>
    <row r="1530" spans="25:28" ht="24" hidden="1" thickBot="1">
      <c r="Y1530" s="51">
        <v>196.310478573663</v>
      </c>
      <c r="Z1530" s="889"/>
      <c r="AA1530" s="890"/>
      <c r="AB1530" s="66"/>
    </row>
    <row r="1531" spans="25:28" ht="24" hidden="1" thickBot="1">
      <c r="Y1531" s="51">
        <v>197.31254300907099</v>
      </c>
      <c r="Z1531" s="889"/>
      <c r="AA1531" s="890"/>
      <c r="AB1531" s="66"/>
    </row>
    <row r="1532" spans="25:28" ht="24" hidden="1" thickBot="1">
      <c r="Y1532" s="51">
        <v>198.31460744447901</v>
      </c>
      <c r="Z1532" s="891"/>
      <c r="AA1532" s="892"/>
      <c r="AB1532" s="66"/>
    </row>
    <row r="1533" spans="25:28" ht="24" hidden="1" thickBot="1">
      <c r="Y1533" s="51">
        <v>199.31667187988799</v>
      </c>
      <c r="Z1533" s="889"/>
      <c r="AA1533" s="890"/>
      <c r="AB1533" s="66"/>
    </row>
    <row r="1534" spans="25:28" ht="24" hidden="1" thickBot="1">
      <c r="Y1534" s="51">
        <v>200.31873631529601</v>
      </c>
      <c r="Z1534" s="889"/>
      <c r="AA1534" s="890"/>
      <c r="AB1534" s="66"/>
    </row>
    <row r="1535" spans="25:28" ht="24" hidden="1" thickBot="1">
      <c r="Y1535" s="51">
        <v>201.320800750704</v>
      </c>
      <c r="Z1535" s="889"/>
      <c r="AA1535" s="890"/>
      <c r="AB1535" s="66"/>
    </row>
    <row r="1536" spans="25:28" ht="24" hidden="1" thickBot="1">
      <c r="Y1536" s="51">
        <v>202.32286518611201</v>
      </c>
      <c r="Z1536" s="889"/>
      <c r="AA1536" s="890"/>
      <c r="AB1536" s="66"/>
    </row>
    <row r="1537" spans="25:28" ht="24" hidden="1" thickBot="1">
      <c r="Y1537" s="51">
        <v>203.32492962152</v>
      </c>
      <c r="Z1537" s="889"/>
      <c r="AA1537" s="890"/>
      <c r="AB1537" s="66"/>
    </row>
    <row r="1538" spans="25:28" ht="24" hidden="1" thickBot="1">
      <c r="Y1538" s="51">
        <v>204.32699405692901</v>
      </c>
      <c r="Z1538" s="889"/>
      <c r="AA1538" s="890"/>
      <c r="AB1538" s="66"/>
    </row>
    <row r="1539" spans="25:28" ht="24" hidden="1" thickBot="1">
      <c r="Y1539" s="51">
        <v>205.329058492337</v>
      </c>
      <c r="Z1539" s="889"/>
      <c r="AA1539" s="890"/>
      <c r="AB1539" s="66"/>
    </row>
    <row r="1540" spans="25:28" ht="24" hidden="1" thickBot="1">
      <c r="Y1540" s="51">
        <v>206.33112292774501</v>
      </c>
      <c r="Z1540" s="889"/>
      <c r="AA1540" s="890"/>
      <c r="AB1540" s="66"/>
    </row>
    <row r="1541" spans="25:28" ht="24" hidden="1" thickBot="1">
      <c r="Y1541" s="51">
        <v>207.333187363153</v>
      </c>
      <c r="Z1541" s="889"/>
      <c r="AA1541" s="890"/>
      <c r="AB1541" s="66"/>
    </row>
    <row r="1542" spans="25:28" ht="24" hidden="1" thickBot="1">
      <c r="Y1542" s="51">
        <v>208.33525179856099</v>
      </c>
      <c r="Z1542" s="889"/>
      <c r="AA1542" s="890"/>
      <c r="AB1542" s="66"/>
    </row>
    <row r="1543" spans="25:28" ht="24" hidden="1" thickBot="1">
      <c r="Y1543" s="51">
        <v>209.33731623397</v>
      </c>
      <c r="Z1543" s="889"/>
      <c r="AA1543" s="890"/>
      <c r="AB1543" s="66"/>
    </row>
    <row r="1544" spans="25:28" ht="24" hidden="1" thickBot="1">
      <c r="Y1544" s="51">
        <v>210.33938066937799</v>
      </c>
      <c r="Z1544" s="889"/>
      <c r="AA1544" s="890"/>
      <c r="AB1544" s="66"/>
    </row>
    <row r="1545" spans="25:28" ht="24" hidden="1" thickBot="1">
      <c r="Y1545" s="51">
        <v>211.341445104786</v>
      </c>
      <c r="Z1545" s="889"/>
      <c r="AA1545" s="890"/>
      <c r="AB1545" s="66"/>
    </row>
    <row r="1546" spans="25:28" ht="24" hidden="1" thickBot="1">
      <c r="Y1546" s="51">
        <v>212.34350954019399</v>
      </c>
      <c r="Z1546" s="891"/>
      <c r="AA1546" s="892"/>
      <c r="AB1546" s="66"/>
    </row>
    <row r="1547" spans="25:28" ht="24" hidden="1" thickBot="1">
      <c r="Y1547" s="51">
        <v>213.34557397560201</v>
      </c>
      <c r="Z1547" s="889"/>
      <c r="AA1547" s="890"/>
      <c r="AB1547" s="66"/>
    </row>
    <row r="1548" spans="25:28" ht="24" hidden="1" thickBot="1">
      <c r="Y1548" s="51">
        <v>214.34763841101099</v>
      </c>
      <c r="Z1548" s="889"/>
      <c r="AA1548" s="890"/>
      <c r="AB1548" s="66"/>
    </row>
    <row r="1549" spans="25:28" ht="24" hidden="1" thickBot="1">
      <c r="Y1549" s="51">
        <v>215.34970284641901</v>
      </c>
      <c r="Z1549" s="889"/>
      <c r="AA1549" s="890"/>
      <c r="AB1549" s="66"/>
    </row>
    <row r="1550" spans="25:28" ht="24" hidden="1" thickBot="1">
      <c r="Y1550" s="51">
        <v>216.35176728182699</v>
      </c>
      <c r="Z1550" s="889"/>
      <c r="AA1550" s="890"/>
      <c r="AB1550" s="66"/>
    </row>
    <row r="1551" spans="25:28" ht="24" hidden="1" thickBot="1">
      <c r="Y1551" s="51">
        <v>217.35383171723501</v>
      </c>
      <c r="Z1551" s="889"/>
      <c r="AA1551" s="890"/>
      <c r="AB1551" s="66"/>
    </row>
    <row r="1552" spans="25:28" ht="24" hidden="1" thickBot="1">
      <c r="Y1552" s="51">
        <v>218.355896152643</v>
      </c>
      <c r="Z1552" s="889"/>
      <c r="AA1552" s="890"/>
      <c r="AB1552" s="66"/>
    </row>
    <row r="1553" spans="25:28" ht="24" hidden="1" thickBot="1">
      <c r="Y1553" s="51">
        <v>219.35796058805099</v>
      </c>
      <c r="Z1553" s="889"/>
      <c r="AA1553" s="890"/>
      <c r="AB1553" s="66"/>
    </row>
    <row r="1554" spans="25:28" ht="24" hidden="1" thickBot="1">
      <c r="Y1554" s="51">
        <v>220.36002502346</v>
      </c>
      <c r="Z1554" s="889"/>
      <c r="AA1554" s="890"/>
      <c r="AB1554" s="66"/>
    </row>
    <row r="1555" spans="25:28" ht="24" hidden="1" thickBot="1">
      <c r="Y1555" s="51">
        <v>221.36208945886801</v>
      </c>
      <c r="Z1555" s="889"/>
      <c r="AA1555" s="890"/>
      <c r="AB1555" s="66"/>
    </row>
    <row r="1556" spans="25:28" ht="24" hidden="1" thickBot="1">
      <c r="Y1556" s="51">
        <v>222.364153894276</v>
      </c>
      <c r="Z1556" s="889"/>
      <c r="AA1556" s="890"/>
      <c r="AB1556" s="66"/>
    </row>
    <row r="1557" spans="25:28" ht="24" hidden="1" thickBot="1">
      <c r="Y1557" s="51">
        <v>223.36621832968399</v>
      </c>
      <c r="Z1557" s="889"/>
      <c r="AA1557" s="890"/>
      <c r="AB1557" s="66"/>
    </row>
    <row r="1558" spans="25:28" ht="24" hidden="1" thickBot="1">
      <c r="Y1558" s="51">
        <v>224.368282765092</v>
      </c>
      <c r="Z1558" s="889"/>
      <c r="AA1558" s="890"/>
      <c r="AB1558" s="66"/>
    </row>
    <row r="1559" spans="25:28" ht="24" hidden="1" thickBot="1">
      <c r="Y1559" s="51">
        <v>225.37034720050099</v>
      </c>
      <c r="Z1559" s="889"/>
      <c r="AA1559" s="890"/>
      <c r="AB1559" s="66"/>
    </row>
    <row r="1560" spans="25:28" ht="24" hidden="1" thickBot="1">
      <c r="Y1560" s="51">
        <v>226.372411635909</v>
      </c>
      <c r="Z1560" s="891"/>
      <c r="AA1560" s="892"/>
      <c r="AB1560" s="66"/>
    </row>
    <row r="1561" spans="25:28" ht="24" hidden="1" thickBot="1">
      <c r="Y1561" s="51">
        <v>227.37447607131699</v>
      </c>
      <c r="Z1561" s="889"/>
      <c r="AA1561" s="890"/>
      <c r="AB1561" s="66"/>
    </row>
    <row r="1562" spans="25:28" ht="24" hidden="1" thickBot="1">
      <c r="Y1562" s="51">
        <v>228.37654050672501</v>
      </c>
      <c r="Z1562" s="889"/>
      <c r="AA1562" s="890"/>
      <c r="AB1562" s="66"/>
    </row>
    <row r="1563" spans="25:28" ht="24" hidden="1" thickBot="1">
      <c r="Y1563" s="51">
        <v>229.37860494213299</v>
      </c>
      <c r="Z1563" s="889"/>
      <c r="AA1563" s="890"/>
      <c r="AB1563" s="66"/>
    </row>
    <row r="1564" spans="25:28" ht="24" hidden="1" thickBot="1">
      <c r="Y1564" s="51">
        <v>230.38066937754201</v>
      </c>
      <c r="Z1564" s="889"/>
      <c r="AA1564" s="890"/>
      <c r="AB1564" s="66"/>
    </row>
    <row r="1565" spans="25:28" ht="24" hidden="1" thickBot="1">
      <c r="Y1565" s="51">
        <v>231.38273381294999</v>
      </c>
      <c r="Z1565" s="889"/>
      <c r="AA1565" s="890"/>
      <c r="AB1565" s="66"/>
    </row>
    <row r="1566" spans="25:28" ht="24" hidden="1" thickBot="1">
      <c r="Y1566" s="51">
        <v>232.38479824835801</v>
      </c>
      <c r="Z1566" s="889"/>
      <c r="AA1566" s="890"/>
      <c r="AB1566" s="66"/>
    </row>
    <row r="1567" spans="25:28" ht="24" hidden="1" thickBot="1">
      <c r="Y1567" s="51">
        <v>233.386862683766</v>
      </c>
      <c r="Z1567" s="889"/>
      <c r="AA1567" s="890"/>
      <c r="AB1567" s="66"/>
    </row>
    <row r="1568" spans="25:28" ht="24" hidden="1" thickBot="1">
      <c r="Y1568" s="51">
        <v>234.38892711917401</v>
      </c>
      <c r="Z1568" s="889"/>
      <c r="AA1568" s="890"/>
      <c r="AB1568" s="66"/>
    </row>
    <row r="1569" spans="25:28" ht="24" hidden="1" thickBot="1">
      <c r="Y1569" s="51">
        <v>235.390991554583</v>
      </c>
      <c r="Z1569" s="889"/>
      <c r="AA1569" s="890"/>
      <c r="AB1569" s="66"/>
    </row>
    <row r="1570" spans="25:28" ht="24" hidden="1" thickBot="1">
      <c r="Y1570" s="51">
        <v>236.39305598999101</v>
      </c>
      <c r="Z1570" s="889"/>
      <c r="AA1570" s="890"/>
      <c r="AB1570" s="66"/>
    </row>
    <row r="1571" spans="25:28" ht="24" hidden="1" thickBot="1">
      <c r="Y1571" s="51">
        <v>237.395120425399</v>
      </c>
      <c r="Z1571" s="889"/>
      <c r="AA1571" s="890"/>
      <c r="AB1571" s="66"/>
    </row>
    <row r="1572" spans="25:28" ht="24" hidden="1" thickBot="1">
      <c r="Y1572" s="51">
        <v>238.39718486080699</v>
      </c>
      <c r="Z1572" s="889"/>
      <c r="AA1572" s="890"/>
      <c r="AB1572" s="66"/>
    </row>
    <row r="1573" spans="25:28" ht="24" hidden="1" thickBot="1">
      <c r="Y1573" s="51">
        <v>239.399249296215</v>
      </c>
      <c r="Z1573" s="889"/>
      <c r="AA1573" s="890"/>
      <c r="AB1573" s="66"/>
    </row>
    <row r="1574" spans="25:28" ht="24" hidden="1" thickBot="1">
      <c r="Y1574" s="51">
        <v>240.40131373162399</v>
      </c>
      <c r="Z1574" s="891"/>
      <c r="AA1574" s="892"/>
      <c r="AB1574" s="66"/>
    </row>
    <row r="1575" spans="25:28" ht="24" hidden="1" thickBot="1">
      <c r="Y1575" s="51">
        <v>241.403378167032</v>
      </c>
      <c r="Z1575" s="889"/>
      <c r="AA1575" s="890"/>
      <c r="AB1575" s="66"/>
    </row>
    <row r="1576" spans="25:28" ht="24" hidden="1" thickBot="1">
      <c r="Y1576" s="51">
        <v>242.40544260243999</v>
      </c>
      <c r="Z1576" s="889"/>
      <c r="AA1576" s="890"/>
      <c r="AB1576" s="66"/>
    </row>
    <row r="1577" spans="25:28" ht="24" hidden="1" thickBot="1">
      <c r="Y1577" s="51">
        <v>243.40750703784801</v>
      </c>
      <c r="Z1577" s="889"/>
      <c r="AA1577" s="890"/>
      <c r="AB1577" s="66"/>
    </row>
    <row r="1578" spans="25:28" ht="24" hidden="1" thickBot="1">
      <c r="Y1578" s="51">
        <v>244.40957147325599</v>
      </c>
      <c r="Z1578" s="894" t="s">
        <v>42</v>
      </c>
      <c r="AA1578" s="890"/>
      <c r="AB1578" s="66"/>
    </row>
    <row r="1579" spans="25:28" ht="24" hidden="1" thickBot="1">
      <c r="Y1579" s="51">
        <v>245.411635908665</v>
      </c>
      <c r="Z1579" s="889"/>
      <c r="AA1579" s="890"/>
      <c r="AB1579" s="66"/>
    </row>
    <row r="1580" spans="25:28" ht="24" hidden="1" thickBot="1">
      <c r="Y1580" s="51">
        <v>246.41370034407299</v>
      </c>
      <c r="Z1580" s="894" t="s">
        <v>41</v>
      </c>
      <c r="AA1580" s="890"/>
      <c r="AB1580" s="66"/>
    </row>
    <row r="1581" spans="25:28" ht="24" hidden="1" thickBot="1">
      <c r="Y1581" s="51">
        <v>247.41576477948101</v>
      </c>
      <c r="Z1581" s="889"/>
      <c r="AA1581" s="890"/>
      <c r="AB1581" s="66"/>
    </row>
    <row r="1582" spans="25:28" ht="24" hidden="1" thickBot="1">
      <c r="Y1582" s="51">
        <v>248.417829214889</v>
      </c>
      <c r="Z1582" s="889"/>
      <c r="AA1582" s="890"/>
      <c r="AB1582" s="66"/>
    </row>
    <row r="1583" spans="25:28" ht="24" hidden="1" thickBot="1">
      <c r="Y1583" s="51">
        <v>249.41989365029701</v>
      </c>
      <c r="Z1583" s="889"/>
      <c r="AA1583" s="890"/>
      <c r="AB1583" s="66"/>
    </row>
    <row r="1584" spans="25:28" ht="24" hidden="1" thickBot="1">
      <c r="Y1584" s="51">
        <v>250.421958085706</v>
      </c>
      <c r="Z1584" s="889"/>
      <c r="AA1584" s="890"/>
      <c r="AB1584" s="66"/>
    </row>
    <row r="1585" spans="24:28" ht="24" hidden="1" thickBot="1">
      <c r="Y1585" s="51">
        <v>251.42402252111401</v>
      </c>
      <c r="Z1585" s="889"/>
      <c r="AA1585" s="890"/>
      <c r="AB1585" s="66"/>
    </row>
    <row r="1586" spans="24:28" ht="24" hidden="1" thickBot="1">
      <c r="Y1586" s="51">
        <v>252.426086956522</v>
      </c>
      <c r="Z1586" s="889"/>
      <c r="AA1586" s="890"/>
      <c r="AB1586" s="66"/>
    </row>
    <row r="1587" spans="24:28" ht="24" hidden="1" thickBot="1">
      <c r="Y1587" s="51">
        <v>253.42815139192999</v>
      </c>
      <c r="Z1587" s="889"/>
      <c r="AA1587" s="890"/>
      <c r="AB1587" s="66"/>
    </row>
    <row r="1588" spans="24:28" ht="24" hidden="1" thickBot="1">
      <c r="Y1588" s="51">
        <v>254.430215827338</v>
      </c>
      <c r="Z1588" s="891"/>
      <c r="AA1588" s="892"/>
      <c r="AB1588" s="66"/>
    </row>
    <row r="1589" spans="24:28" ht="24" hidden="1" thickBot="1">
      <c r="Y1589" s="51">
        <v>255.43228026274599</v>
      </c>
      <c r="Z1589" s="889"/>
      <c r="AA1589" s="890"/>
      <c r="AB1589" s="66"/>
    </row>
    <row r="1590" spans="24:28" ht="24" hidden="1" thickBot="1">
      <c r="Y1590" s="51">
        <v>256.43434469815497</v>
      </c>
      <c r="Z1590" s="889"/>
      <c r="AA1590" s="890"/>
      <c r="AB1590" s="66"/>
    </row>
    <row r="1591" spans="24:28" ht="24" hidden="1" thickBot="1">
      <c r="Y1591" s="51">
        <v>257.43640913356302</v>
      </c>
      <c r="Z1591" s="889">
        <v>444326</v>
      </c>
      <c r="AA1591" s="890"/>
      <c r="AB1591" s="66"/>
    </row>
    <row r="1592" spans="24:28" ht="27" hidden="1" thickBot="1">
      <c r="Y1592" s="58">
        <v>258.43847356897101</v>
      </c>
      <c r="Z1592" s="889"/>
      <c r="AA1592" s="890"/>
      <c r="AB1592" s="66"/>
    </row>
    <row r="1593" spans="24:28" ht="27" hidden="1" thickBot="1">
      <c r="Y1593" s="58">
        <v>259.44053800437899</v>
      </c>
      <c r="Z1593" s="889">
        <v>666430</v>
      </c>
      <c r="AA1593" s="890"/>
      <c r="AB1593" s="66"/>
    </row>
    <row r="1594" spans="24:28" ht="27" hidden="1" thickBot="1">
      <c r="Y1594" s="58">
        <v>260.44260243978698</v>
      </c>
      <c r="Z1594" s="889"/>
      <c r="AA1594" s="890"/>
      <c r="AB1594" s="66"/>
    </row>
    <row r="1595" spans="24:28" ht="27" hidden="1" thickBot="1">
      <c r="Y1595" s="58">
        <v>261.44466687519599</v>
      </c>
      <c r="Z1595" s="889"/>
      <c r="AA1595" s="890"/>
      <c r="AB1595" s="66"/>
    </row>
    <row r="1596" spans="24:28" ht="27" hidden="1" thickBot="1">
      <c r="X1596" s="52" t="s">
        <v>48</v>
      </c>
      <c r="Y1596" s="58">
        <v>262.44673131060398</v>
      </c>
      <c r="Z1596" s="889"/>
      <c r="AA1596" s="890"/>
      <c r="AB1596" s="66"/>
    </row>
    <row r="1597" spans="24:28" ht="26.25" hidden="1" thickBot="1">
      <c r="X1597" s="893"/>
      <c r="Y1597" s="60">
        <v>263.44879574601202</v>
      </c>
      <c r="Z1597" s="889"/>
      <c r="AA1597" s="890"/>
      <c r="AB1597" s="66"/>
    </row>
    <row r="1598" spans="24:28" ht="26.25" hidden="1" thickBot="1">
      <c r="X1598" s="893"/>
      <c r="Y1598" s="60">
        <v>264.45086018142001</v>
      </c>
      <c r="Z1598" s="889"/>
      <c r="AA1598" s="890"/>
      <c r="AB1598" s="66"/>
    </row>
    <row r="1599" spans="24:28" ht="26.25" hidden="1" thickBot="1">
      <c r="X1599" s="893"/>
      <c r="Y1599" s="60">
        <v>265.452924616828</v>
      </c>
      <c r="Z1599" s="889"/>
      <c r="AA1599" s="890"/>
      <c r="AB1599" s="66"/>
    </row>
    <row r="1600" spans="24:28" ht="26.25" hidden="1" thickBot="1">
      <c r="X1600" s="893"/>
      <c r="Y1600" s="60">
        <v>266.45498905223701</v>
      </c>
      <c r="Z1600" s="889"/>
      <c r="AA1600" s="890"/>
      <c r="AB1600" s="66"/>
    </row>
    <row r="1601" spans="24:28" ht="26.25" hidden="1" thickBot="1">
      <c r="X1601" s="893"/>
      <c r="Y1601" s="60">
        <v>267.457053487645</v>
      </c>
      <c r="Z1601" s="889"/>
      <c r="AA1601" s="890"/>
      <c r="AB1601" s="66"/>
    </row>
    <row r="1602" spans="24:28" ht="26.25" hidden="1" thickBot="1">
      <c r="X1602" s="893"/>
      <c r="Y1602" s="60">
        <v>268.45911792305299</v>
      </c>
      <c r="Z1602" s="891"/>
      <c r="AA1602" s="892"/>
      <c r="AB1602" s="66"/>
    </row>
    <row r="1603" spans="24:28" ht="26.25" hidden="1" thickBot="1">
      <c r="X1603" s="893"/>
      <c r="Y1603" s="60">
        <v>269.46118235846097</v>
      </c>
      <c r="Z1603" s="889"/>
      <c r="AA1603" s="890"/>
      <c r="AB1603" s="66"/>
    </row>
    <row r="1604" spans="24:28" ht="26.25" hidden="1" thickBot="1">
      <c r="X1604" s="893"/>
      <c r="Y1604" s="60">
        <v>270.46324679386902</v>
      </c>
      <c r="Z1604" s="889"/>
      <c r="AA1604" s="890"/>
      <c r="AB1604" s="66"/>
    </row>
    <row r="1605" spans="24:28" ht="26.25" hidden="1" thickBot="1">
      <c r="X1605" s="893"/>
      <c r="Y1605" s="60">
        <v>271.46531122927797</v>
      </c>
      <c r="Z1605" s="889"/>
      <c r="AA1605" s="890"/>
      <c r="AB1605" s="66"/>
    </row>
    <row r="1606" spans="24:28" ht="26.25" hidden="1" thickBot="1">
      <c r="X1606" s="893"/>
      <c r="Y1606" s="60">
        <v>272.46737566468602</v>
      </c>
      <c r="Z1606" s="889"/>
      <c r="AA1606" s="890"/>
      <c r="AB1606" s="66"/>
    </row>
    <row r="1607" spans="24:28" ht="26.25" hidden="1" thickBot="1">
      <c r="Y1607" s="59">
        <v>273.469440100094</v>
      </c>
      <c r="Z1607" s="889"/>
      <c r="AA1607" s="890"/>
      <c r="AB1607" s="66"/>
    </row>
    <row r="1608" spans="24:28" ht="26.25" hidden="1" thickBot="1">
      <c r="Y1608" s="61">
        <v>274.47150453550199</v>
      </c>
      <c r="Z1608" s="889"/>
      <c r="AA1608" s="890"/>
      <c r="AB1608" s="66"/>
    </row>
    <row r="1609" spans="24:28" ht="26.25" hidden="1" thickBot="1">
      <c r="Y1609" s="61">
        <v>275.47356897090998</v>
      </c>
      <c r="Z1609" s="889"/>
      <c r="AA1609" s="890"/>
      <c r="AB1609" s="66"/>
    </row>
    <row r="1610" spans="24:28" ht="26.25" hidden="1" thickBot="1">
      <c r="Y1610" s="61">
        <v>276.47563340631899</v>
      </c>
      <c r="Z1610" s="889"/>
      <c r="AA1610" s="890"/>
      <c r="AB1610" s="66"/>
    </row>
    <row r="1611" spans="24:28" ht="26.25" hidden="1" thickBot="1">
      <c r="Y1611" s="61">
        <v>277.47769784172698</v>
      </c>
      <c r="Z1611" s="889"/>
      <c r="AA1611" s="890"/>
      <c r="AB1611" s="66"/>
    </row>
    <row r="1612" spans="24:28" ht="26.25" hidden="1" thickBot="1">
      <c r="Y1612" s="61">
        <v>278.47976227713502</v>
      </c>
      <c r="Z1612" s="889"/>
      <c r="AA1612" s="890"/>
      <c r="AB1612" s="66"/>
    </row>
    <row r="1613" spans="24:28" hidden="1">
      <c r="Z1613" s="889"/>
      <c r="AA1613" s="890"/>
      <c r="AB1613" s="66"/>
    </row>
    <row r="1614" spans="24:28" hidden="1">
      <c r="Z1614" s="6"/>
      <c r="AA1614" s="7"/>
      <c r="AB1614" s="64"/>
    </row>
    <row r="1615" spans="24:28" hidden="1">
      <c r="Z1615" s="6"/>
      <c r="AA1615" s="7"/>
      <c r="AB1615" s="64"/>
    </row>
    <row r="1616" spans="24:28" hidden="1">
      <c r="Z1616" s="6"/>
      <c r="AA1616" s="7"/>
      <c r="AB1616" s="64"/>
    </row>
    <row r="1617" spans="26:28" hidden="1">
      <c r="Z1617" s="6"/>
      <c r="AA1617" s="7"/>
      <c r="AB1617" s="64"/>
    </row>
    <row r="1618" spans="26:28" hidden="1">
      <c r="Z1618" s="6"/>
      <c r="AA1618" s="7"/>
      <c r="AB1618" s="64"/>
    </row>
    <row r="1619" spans="26:28" hidden="1">
      <c r="Z1619" s="6"/>
      <c r="AA1619" s="7"/>
      <c r="AB1619" s="64"/>
    </row>
    <row r="1620" spans="26:28" hidden="1">
      <c r="Z1620" s="6"/>
      <c r="AA1620" s="7"/>
      <c r="AB1620" s="64"/>
    </row>
    <row r="1621" spans="26:28" hidden="1">
      <c r="Z1621" s="6"/>
      <c r="AA1621" s="7"/>
      <c r="AB1621" s="64"/>
    </row>
    <row r="1622" spans="26:28" hidden="1">
      <c r="Z1622" s="6"/>
      <c r="AA1622" s="7"/>
      <c r="AB1622" s="64"/>
    </row>
    <row r="1623" spans="26:28" hidden="1">
      <c r="Z1623" s="6"/>
      <c r="AA1623" s="7"/>
      <c r="AB1623" s="64"/>
    </row>
    <row r="1624" spans="26:28" hidden="1">
      <c r="Z1624" s="6"/>
      <c r="AA1624" s="7"/>
      <c r="AB1624" s="64"/>
    </row>
    <row r="1625" spans="26:28" hidden="1">
      <c r="Z1625" s="6"/>
      <c r="AA1625" s="7"/>
      <c r="AB1625" s="64"/>
    </row>
    <row r="1626" spans="26:28" hidden="1">
      <c r="Z1626" s="6"/>
      <c r="AA1626" s="7"/>
      <c r="AB1626" s="64"/>
    </row>
    <row r="1627" spans="26:28" hidden="1">
      <c r="Z1627" s="6"/>
      <c r="AA1627" s="7"/>
      <c r="AB1627" s="64"/>
    </row>
    <row r="1628" spans="26:28" hidden="1">
      <c r="Z1628" s="6"/>
      <c r="AA1628" s="7"/>
      <c r="AB1628" s="64"/>
    </row>
    <row r="1629" spans="26:28" hidden="1">
      <c r="Z1629" s="6"/>
      <c r="AA1629" s="7"/>
      <c r="AB1629" s="64"/>
    </row>
    <row r="1630" spans="26:28" hidden="1">
      <c r="Z1630" s="6"/>
      <c r="AA1630" s="7"/>
      <c r="AB1630" s="64"/>
    </row>
    <row r="1631" spans="26:28" hidden="1">
      <c r="Z1631" s="6"/>
      <c r="AA1631" s="7"/>
      <c r="AB1631" s="64"/>
    </row>
    <row r="1632" spans="26:28" hidden="1">
      <c r="Z1632" s="6"/>
      <c r="AA1632" s="7"/>
      <c r="AB1632" s="64"/>
    </row>
    <row r="1633" spans="26:28" hidden="1">
      <c r="Z1633" s="6"/>
      <c r="AA1633" s="7"/>
      <c r="AB1633" s="64"/>
    </row>
    <row r="1634" spans="26:28" hidden="1">
      <c r="Z1634" s="6"/>
      <c r="AA1634" s="7"/>
      <c r="AB1634" s="64"/>
    </row>
    <row r="1635" spans="26:28" hidden="1">
      <c r="Z1635" s="6"/>
      <c r="AA1635" s="7"/>
      <c r="AB1635" s="64"/>
    </row>
    <row r="1636" spans="26:28" hidden="1">
      <c r="Z1636" s="6"/>
      <c r="AA1636" s="7"/>
      <c r="AB1636" s="64"/>
    </row>
    <row r="1637" spans="26:28" hidden="1">
      <c r="Z1637" s="6"/>
      <c r="AA1637" s="7"/>
      <c r="AB1637" s="64"/>
    </row>
    <row r="1638" spans="26:28" hidden="1">
      <c r="Z1638" s="6"/>
      <c r="AA1638" s="7"/>
      <c r="AB1638" s="64"/>
    </row>
    <row r="1639" spans="26:28" hidden="1">
      <c r="Z1639" s="6"/>
      <c r="AA1639" s="7"/>
      <c r="AB1639" s="64"/>
    </row>
    <row r="1640" spans="26:28" hidden="1">
      <c r="Z1640" s="6"/>
      <c r="AA1640" s="7"/>
      <c r="AB1640" s="64"/>
    </row>
    <row r="1641" spans="26:28" hidden="1">
      <c r="Z1641" s="6"/>
      <c r="AA1641" s="7"/>
      <c r="AB1641" s="64"/>
    </row>
    <row r="1642" spans="26:28" hidden="1">
      <c r="Z1642" s="6"/>
      <c r="AA1642" s="7"/>
      <c r="AB1642" s="64"/>
    </row>
    <row r="1643" spans="26:28" hidden="1">
      <c r="Z1643" s="6"/>
      <c r="AA1643" s="7"/>
      <c r="AB1643" s="64"/>
    </row>
    <row r="1644" spans="26:28" hidden="1">
      <c r="Z1644" s="6"/>
      <c r="AA1644" s="7"/>
      <c r="AB1644" s="64"/>
    </row>
    <row r="1645" spans="26:28" hidden="1">
      <c r="Z1645" s="6"/>
      <c r="AA1645" s="7"/>
      <c r="AB1645" s="64"/>
    </row>
    <row r="1646" spans="26:28" hidden="1">
      <c r="Z1646" s="6"/>
      <c r="AA1646" s="7"/>
      <c r="AB1646" s="64"/>
    </row>
    <row r="1647" spans="26:28" hidden="1">
      <c r="Z1647" s="6"/>
      <c r="AA1647" s="7"/>
      <c r="AB1647" s="64"/>
    </row>
    <row r="1648" spans="26:28" hidden="1">
      <c r="Z1648" s="6"/>
      <c r="AA1648" s="7"/>
      <c r="AB1648" s="64"/>
    </row>
    <row r="1649" spans="26:28" hidden="1">
      <c r="Z1649" s="6"/>
      <c r="AA1649" s="7"/>
      <c r="AB1649" s="64"/>
    </row>
    <row r="1650" spans="26:28" hidden="1">
      <c r="Z1650" s="6"/>
      <c r="AA1650" s="7"/>
      <c r="AB1650" s="64"/>
    </row>
    <row r="1651" spans="26:28" hidden="1">
      <c r="Z1651" s="6"/>
      <c r="AA1651" s="7"/>
      <c r="AB1651" s="64"/>
    </row>
    <row r="1652" spans="26:28" hidden="1">
      <c r="Z1652" s="6"/>
      <c r="AA1652" s="7"/>
      <c r="AB1652" s="64"/>
    </row>
    <row r="1653" spans="26:28" hidden="1">
      <c r="Z1653" s="6"/>
      <c r="AA1653" s="7"/>
      <c r="AB1653" s="64"/>
    </row>
    <row r="1654" spans="26:28" hidden="1">
      <c r="Z1654" s="6"/>
      <c r="AA1654" s="7"/>
      <c r="AB1654" s="64"/>
    </row>
    <row r="1655" spans="26:28" hidden="1">
      <c r="Z1655" s="6"/>
      <c r="AA1655" s="7"/>
      <c r="AB1655" s="64"/>
    </row>
    <row r="1656" spans="26:28" hidden="1">
      <c r="Z1656" s="6"/>
      <c r="AA1656" s="7"/>
      <c r="AB1656" s="64"/>
    </row>
    <row r="1657" spans="26:28" hidden="1">
      <c r="Z1657" s="6"/>
      <c r="AA1657" s="7"/>
      <c r="AB1657" s="64"/>
    </row>
    <row r="1658" spans="26:28" hidden="1">
      <c r="Z1658" s="6"/>
      <c r="AA1658" s="7"/>
      <c r="AB1658" s="64"/>
    </row>
    <row r="1659" spans="26:28" hidden="1">
      <c r="Z1659" s="6"/>
      <c r="AA1659" s="7"/>
      <c r="AB1659" s="64"/>
    </row>
    <row r="1660" spans="26:28" hidden="1">
      <c r="Z1660" s="6"/>
      <c r="AA1660" s="7"/>
      <c r="AB1660" s="64"/>
    </row>
    <row r="1661" spans="26:28" hidden="1">
      <c r="Z1661" s="6"/>
      <c r="AA1661" s="7"/>
      <c r="AB1661" s="64"/>
    </row>
    <row r="1662" spans="26:28" hidden="1">
      <c r="Z1662" s="6"/>
      <c r="AA1662" s="7"/>
      <c r="AB1662" s="64"/>
    </row>
    <row r="1663" spans="26:28" hidden="1">
      <c r="Z1663" s="6"/>
      <c r="AA1663" s="7"/>
      <c r="AB1663" s="64"/>
    </row>
    <row r="1664" spans="26:28" hidden="1">
      <c r="Z1664" s="6"/>
      <c r="AA1664" s="7"/>
      <c r="AB1664" s="64"/>
    </row>
  </sheetData>
  <sheetProtection algorithmName="SHA-512" hashValue="uOKuoX9g29EHNqWDKYf+eW/9nSrVdc4QxZg5PNDDLK635rZcrlfCM8rttBHYhirQ4cGAjEoGt76OL6AUnB7iXw==" saltValue="L9/cdZwF2Iz2d2xI3wkaZg==" spinCount="100000" sheet="1" objects="1" scenarios="1"/>
  <mergeCells count="2477">
    <mergeCell ref="X240:X244"/>
    <mergeCell ref="W240:W244"/>
    <mergeCell ref="X245:X249"/>
    <mergeCell ref="W245:W249"/>
    <mergeCell ref="W250:X264"/>
    <mergeCell ref="J135:J136"/>
    <mergeCell ref="J137:J138"/>
    <mergeCell ref="D147:D148"/>
    <mergeCell ref="D149:D150"/>
    <mergeCell ref="J147:J148"/>
    <mergeCell ref="J149:J150"/>
    <mergeCell ref="I135:I136"/>
    <mergeCell ref="I137:I138"/>
    <mergeCell ref="I141:I142"/>
    <mergeCell ref="I143:I144"/>
    <mergeCell ref="C143:C144"/>
    <mergeCell ref="C147:C148"/>
    <mergeCell ref="I147:I148"/>
    <mergeCell ref="I149:I150"/>
    <mergeCell ref="C149:C150"/>
    <mergeCell ref="G140:G145"/>
    <mergeCell ref="H140:J140"/>
    <mergeCell ref="N261:N262"/>
    <mergeCell ref="T261:T262"/>
    <mergeCell ref="C258:E258"/>
    <mergeCell ref="F258:F263"/>
    <mergeCell ref="G258:G263"/>
    <mergeCell ref="H258:J258"/>
    <mergeCell ref="M258:O258"/>
    <mergeCell ref="P258:P263"/>
    <mergeCell ref="E259:E263"/>
    <mergeCell ref="H259:H263"/>
    <mergeCell ref="Z1612:AA1612"/>
    <mergeCell ref="Z1613:AA1613"/>
    <mergeCell ref="W27:W28"/>
    <mergeCell ref="X27:X28"/>
    <mergeCell ref="W29:W30"/>
    <mergeCell ref="X29:X30"/>
    <mergeCell ref="Z1606:AA1606"/>
    <mergeCell ref="Z1607:AA1607"/>
    <mergeCell ref="Z1608:AA1608"/>
    <mergeCell ref="Z1609:AA1609"/>
    <mergeCell ref="Z1610:AA1610"/>
    <mergeCell ref="Z1611:AA1611"/>
    <mergeCell ref="X1597:X1606"/>
    <mergeCell ref="Z1597:AA1597"/>
    <mergeCell ref="Z1598:AA1598"/>
    <mergeCell ref="Z1599:AA1599"/>
    <mergeCell ref="Z1600:AA1600"/>
    <mergeCell ref="Z1601:AA1601"/>
    <mergeCell ref="Z1602:AA1602"/>
    <mergeCell ref="Z1603:AA1603"/>
    <mergeCell ref="Z1604:AA1604"/>
    <mergeCell ref="Z1605:AA1605"/>
    <mergeCell ref="Z1591:AA1591"/>
    <mergeCell ref="Z1592:AA1592"/>
    <mergeCell ref="Z1593:AA1593"/>
    <mergeCell ref="Z1594:AA1594"/>
    <mergeCell ref="Z1595:AA1595"/>
    <mergeCell ref="Z1596:AA1596"/>
    <mergeCell ref="W72:W77"/>
    <mergeCell ref="X72:X77"/>
    <mergeCell ref="Z1585:AA1585"/>
    <mergeCell ref="Z1586:AA1586"/>
    <mergeCell ref="Z1587:AA1587"/>
    <mergeCell ref="Z1588:AA1588"/>
    <mergeCell ref="Z1589:AA1589"/>
    <mergeCell ref="Z1590:AA1590"/>
    <mergeCell ref="Z1579:AA1579"/>
    <mergeCell ref="Z1580:AA1580"/>
    <mergeCell ref="Z1581:AA1581"/>
    <mergeCell ref="Z1582:AA1582"/>
    <mergeCell ref="Z1583:AA1583"/>
    <mergeCell ref="Z1584:AA1584"/>
    <mergeCell ref="Z1573:AA1573"/>
    <mergeCell ref="Z1574:AA1574"/>
    <mergeCell ref="Z1575:AA1575"/>
    <mergeCell ref="Z1576:AA1576"/>
    <mergeCell ref="Z1577:AA1577"/>
    <mergeCell ref="Z1578:AA1578"/>
    <mergeCell ref="Z1567:AA1567"/>
    <mergeCell ref="Z1568:AA1568"/>
    <mergeCell ref="Z1569:AA1569"/>
    <mergeCell ref="Z1570:AA1570"/>
    <mergeCell ref="Z1571:AA1571"/>
    <mergeCell ref="Z1572:AA1572"/>
    <mergeCell ref="Z1561:AA1561"/>
    <mergeCell ref="Z1562:AA1562"/>
    <mergeCell ref="Z1563:AA1563"/>
    <mergeCell ref="Z1564:AA1564"/>
    <mergeCell ref="Z1565:AA1565"/>
    <mergeCell ref="Z1566:AA1566"/>
    <mergeCell ref="Z1555:AA1555"/>
    <mergeCell ref="Z1556:AA1556"/>
    <mergeCell ref="Z1557:AA1557"/>
    <mergeCell ref="Z1558:AA1558"/>
    <mergeCell ref="Z1559:AA1559"/>
    <mergeCell ref="Z1560:AA1560"/>
    <mergeCell ref="Z1549:AA1549"/>
    <mergeCell ref="Z1550:AA1550"/>
    <mergeCell ref="Z1551:AA1551"/>
    <mergeCell ref="Z1552:AA1552"/>
    <mergeCell ref="Z1553:AA1553"/>
    <mergeCell ref="Z1554:AA1554"/>
    <mergeCell ref="Z1543:AA1543"/>
    <mergeCell ref="Z1544:AA1544"/>
    <mergeCell ref="Z1545:AA1545"/>
    <mergeCell ref="Z1546:AA1546"/>
    <mergeCell ref="Z1547:AA1547"/>
    <mergeCell ref="Z1548:AA1548"/>
    <mergeCell ref="Z1537:AA1537"/>
    <mergeCell ref="Z1538:AA1538"/>
    <mergeCell ref="Z1539:AA1539"/>
    <mergeCell ref="Z1540:AA1540"/>
    <mergeCell ref="Z1541:AA1541"/>
    <mergeCell ref="Z1542:AA1542"/>
    <mergeCell ref="Z1531:AA1531"/>
    <mergeCell ref="Z1532:AA1532"/>
    <mergeCell ref="Z1533:AA1533"/>
    <mergeCell ref="Z1534:AA1534"/>
    <mergeCell ref="Z1535:AA1535"/>
    <mergeCell ref="Z1536:AA1536"/>
    <mergeCell ref="Z1525:AA1525"/>
    <mergeCell ref="Z1526:AA1526"/>
    <mergeCell ref="Z1527:AA1527"/>
    <mergeCell ref="Z1528:AA1528"/>
    <mergeCell ref="Z1529:AA1529"/>
    <mergeCell ref="Z1530:AA1530"/>
    <mergeCell ref="Z1519:AA1519"/>
    <mergeCell ref="Z1520:AA1520"/>
    <mergeCell ref="Z1521:AA1521"/>
    <mergeCell ref="Z1522:AA1522"/>
    <mergeCell ref="Z1523:AA1523"/>
    <mergeCell ref="Z1524:AA1524"/>
    <mergeCell ref="Z1513:AA1513"/>
    <mergeCell ref="Z1514:AA1514"/>
    <mergeCell ref="Z1515:AA1515"/>
    <mergeCell ref="Z1516:AA1516"/>
    <mergeCell ref="Z1517:AA1517"/>
    <mergeCell ref="Z1518:AA1518"/>
    <mergeCell ref="Z1507:AA1507"/>
    <mergeCell ref="Z1508:AA1508"/>
    <mergeCell ref="Z1509:AA1509"/>
    <mergeCell ref="Z1510:AA1510"/>
    <mergeCell ref="Z1511:AA1511"/>
    <mergeCell ref="Z1512:AA1512"/>
    <mergeCell ref="Z1501:AA1501"/>
    <mergeCell ref="Z1502:AA1502"/>
    <mergeCell ref="Z1503:AA1503"/>
    <mergeCell ref="Z1504:AA1504"/>
    <mergeCell ref="Z1505:AA1505"/>
    <mergeCell ref="Z1506:AA1506"/>
    <mergeCell ref="Z1495:AA1495"/>
    <mergeCell ref="Z1496:AA1496"/>
    <mergeCell ref="Z1497:AA1497"/>
    <mergeCell ref="Z1498:AA1498"/>
    <mergeCell ref="Z1499:AA1499"/>
    <mergeCell ref="Z1500:AA1500"/>
    <mergeCell ref="Z1489:AA1489"/>
    <mergeCell ref="Z1490:AA1490"/>
    <mergeCell ref="Z1491:AA1491"/>
    <mergeCell ref="Z1492:AA1492"/>
    <mergeCell ref="Z1493:AA1493"/>
    <mergeCell ref="Z1494:AA1494"/>
    <mergeCell ref="Z1483:AA1483"/>
    <mergeCell ref="Z1484:AA1484"/>
    <mergeCell ref="Z1485:AA1485"/>
    <mergeCell ref="Z1486:AA1486"/>
    <mergeCell ref="Z1487:AA1487"/>
    <mergeCell ref="Z1488:AA1488"/>
    <mergeCell ref="Z1477:AA1477"/>
    <mergeCell ref="Z1478:AA1478"/>
    <mergeCell ref="Z1479:AA1479"/>
    <mergeCell ref="Z1480:AA1480"/>
    <mergeCell ref="Z1481:AA1481"/>
    <mergeCell ref="Z1482:AA1482"/>
    <mergeCell ref="Z1132:AA1132"/>
    <mergeCell ref="Z1133:AA1133"/>
    <mergeCell ref="Z1134:AA1134"/>
    <mergeCell ref="Z1474:AA1474"/>
    <mergeCell ref="Z1475:AA1475"/>
    <mergeCell ref="Z1476:AA1476"/>
    <mergeCell ref="Z1126:AA1126"/>
    <mergeCell ref="Z1127:AA1127"/>
    <mergeCell ref="Z1128:AA1128"/>
    <mergeCell ref="Z1129:AA1129"/>
    <mergeCell ref="Z1130:AA1130"/>
    <mergeCell ref="Z1131:AA1131"/>
    <mergeCell ref="Z1117:AA1117"/>
    <mergeCell ref="X1118:X1127"/>
    <mergeCell ref="Z1118:AA1118"/>
    <mergeCell ref="Z1119:AA1119"/>
    <mergeCell ref="Z1120:AA1120"/>
    <mergeCell ref="Z1121:AA1121"/>
    <mergeCell ref="Z1122:AA1122"/>
    <mergeCell ref="Z1123:AA1123"/>
    <mergeCell ref="Z1124:AA1124"/>
    <mergeCell ref="Z1125:AA1125"/>
    <mergeCell ref="Z1111:AA1111"/>
    <mergeCell ref="Z1112:AA1112"/>
    <mergeCell ref="Z1113:AA1113"/>
    <mergeCell ref="Z1114:AA1114"/>
    <mergeCell ref="Z1115:AA1115"/>
    <mergeCell ref="Z1116:AA1116"/>
    <mergeCell ref="Z1105:AA1105"/>
    <mergeCell ref="Z1106:AA1106"/>
    <mergeCell ref="Z1107:AA1107"/>
    <mergeCell ref="Z1108:AA1108"/>
    <mergeCell ref="Z1109:AA1109"/>
    <mergeCell ref="Z1110:AA1110"/>
    <mergeCell ref="Z1099:AA1099"/>
    <mergeCell ref="Z1100:AA1100"/>
    <mergeCell ref="Z1101:AA1101"/>
    <mergeCell ref="Z1102:AA1102"/>
    <mergeCell ref="Z1103:AA1103"/>
    <mergeCell ref="Z1104:AA1104"/>
    <mergeCell ref="Z1093:AA1093"/>
    <mergeCell ref="Z1094:AA1094"/>
    <mergeCell ref="Z1095:AA1095"/>
    <mergeCell ref="Z1096:AA1096"/>
    <mergeCell ref="Z1097:AA1097"/>
    <mergeCell ref="Z1098:AA1098"/>
    <mergeCell ref="Z1087:AA1087"/>
    <mergeCell ref="Z1088:AA1088"/>
    <mergeCell ref="Z1089:AA1089"/>
    <mergeCell ref="Z1090:AA1090"/>
    <mergeCell ref="Z1091:AA1091"/>
    <mergeCell ref="Z1092:AA1092"/>
    <mergeCell ref="Z1081:AA1081"/>
    <mergeCell ref="Z1082:AA1082"/>
    <mergeCell ref="Z1083:AA1083"/>
    <mergeCell ref="Z1084:AA1084"/>
    <mergeCell ref="Z1085:AA1085"/>
    <mergeCell ref="Z1086:AA1086"/>
    <mergeCell ref="Z1075:AA1075"/>
    <mergeCell ref="Z1076:AA1076"/>
    <mergeCell ref="Z1077:AA1077"/>
    <mergeCell ref="Z1078:AA1078"/>
    <mergeCell ref="Z1079:AA1079"/>
    <mergeCell ref="Z1080:AA1080"/>
    <mergeCell ref="Z1069:AA1069"/>
    <mergeCell ref="Z1070:AA1070"/>
    <mergeCell ref="Z1071:AA1071"/>
    <mergeCell ref="Z1072:AA1072"/>
    <mergeCell ref="Z1073:AA1073"/>
    <mergeCell ref="Z1074:AA1074"/>
    <mergeCell ref="Z1063:AA1063"/>
    <mergeCell ref="Z1064:AA1064"/>
    <mergeCell ref="Z1065:AA1065"/>
    <mergeCell ref="Z1066:AA1066"/>
    <mergeCell ref="Z1067:AA1067"/>
    <mergeCell ref="Z1068:AA1068"/>
    <mergeCell ref="Z1057:AA1057"/>
    <mergeCell ref="Z1058:AA1058"/>
    <mergeCell ref="Z1059:AA1059"/>
    <mergeCell ref="Z1060:AA1060"/>
    <mergeCell ref="Z1061:AA1061"/>
    <mergeCell ref="Z1062:AA1062"/>
    <mergeCell ref="Z1051:AA1051"/>
    <mergeCell ref="Z1052:AA1052"/>
    <mergeCell ref="Z1053:AA1053"/>
    <mergeCell ref="Z1054:AA1054"/>
    <mergeCell ref="Z1055:AA1055"/>
    <mergeCell ref="Z1056:AA1056"/>
    <mergeCell ref="Z1045:AA1045"/>
    <mergeCell ref="Z1046:AA1046"/>
    <mergeCell ref="Z1047:AA1047"/>
    <mergeCell ref="Z1048:AA1048"/>
    <mergeCell ref="Z1049:AA1049"/>
    <mergeCell ref="Z1050:AA1050"/>
    <mergeCell ref="Z1039:AA1039"/>
    <mergeCell ref="Z1040:AA1040"/>
    <mergeCell ref="Z1041:AA1041"/>
    <mergeCell ref="Z1042:AA1042"/>
    <mergeCell ref="Z1043:AA1043"/>
    <mergeCell ref="Z1044:AA1044"/>
    <mergeCell ref="Z1033:AA1033"/>
    <mergeCell ref="Z1034:AA1034"/>
    <mergeCell ref="Z1035:AA1035"/>
    <mergeCell ref="Z1036:AA1036"/>
    <mergeCell ref="Z1037:AA1037"/>
    <mergeCell ref="Z1038:AA1038"/>
    <mergeCell ref="Z1027:AA1027"/>
    <mergeCell ref="Z1028:AA1028"/>
    <mergeCell ref="Z1029:AA1029"/>
    <mergeCell ref="Z1030:AA1030"/>
    <mergeCell ref="Z1031:AA1031"/>
    <mergeCell ref="Z1032:AA1032"/>
    <mergeCell ref="Z1021:AA1021"/>
    <mergeCell ref="Z1022:AA1022"/>
    <mergeCell ref="Z1023:AA1023"/>
    <mergeCell ref="Z1024:AA1024"/>
    <mergeCell ref="Z1025:AA1025"/>
    <mergeCell ref="Z1026:AA1026"/>
    <mergeCell ref="Z1015:AA1015"/>
    <mergeCell ref="Z1016:AA1016"/>
    <mergeCell ref="Z1017:AA1017"/>
    <mergeCell ref="Z1018:AA1018"/>
    <mergeCell ref="Z1019:AA1019"/>
    <mergeCell ref="Z1020:AA1020"/>
    <mergeCell ref="Z1009:AA1009"/>
    <mergeCell ref="Z1010:AA1010"/>
    <mergeCell ref="Z1011:AA1011"/>
    <mergeCell ref="Z1012:AA1012"/>
    <mergeCell ref="Z1013:AA1013"/>
    <mergeCell ref="Z1014:AA1014"/>
    <mergeCell ref="Z1003:AA1003"/>
    <mergeCell ref="Z1004:AA1004"/>
    <mergeCell ref="Z1005:AA1005"/>
    <mergeCell ref="Z1006:AA1006"/>
    <mergeCell ref="Z1007:AA1007"/>
    <mergeCell ref="Z1008:AA1008"/>
    <mergeCell ref="Z997:AA997"/>
    <mergeCell ref="Z998:AA998"/>
    <mergeCell ref="Z999:AA999"/>
    <mergeCell ref="Z1000:AA1000"/>
    <mergeCell ref="Z1001:AA1001"/>
    <mergeCell ref="Z1002:AA1002"/>
    <mergeCell ref="H767:I767"/>
    <mergeCell ref="H768:I768"/>
    <mergeCell ref="H769:I769"/>
    <mergeCell ref="H770:I770"/>
    <mergeCell ref="Z995:AA995"/>
    <mergeCell ref="Z996:AA996"/>
    <mergeCell ref="H761:I761"/>
    <mergeCell ref="H762:I762"/>
    <mergeCell ref="H763:I763"/>
    <mergeCell ref="H764:I764"/>
    <mergeCell ref="H765:I765"/>
    <mergeCell ref="H766:I766"/>
    <mergeCell ref="A757:C757"/>
    <mergeCell ref="H757:I757"/>
    <mergeCell ref="L757:M757"/>
    <mergeCell ref="R757:S757"/>
    <mergeCell ref="Y757:Z757"/>
    <mergeCell ref="J759:J760"/>
    <mergeCell ref="A755:C755"/>
    <mergeCell ref="H755:I755"/>
    <mergeCell ref="L755:M755"/>
    <mergeCell ref="R755:S755"/>
    <mergeCell ref="Y755:Z755"/>
    <mergeCell ref="A756:C756"/>
    <mergeCell ref="H756:I756"/>
    <mergeCell ref="L756:M756"/>
    <mergeCell ref="R756:S756"/>
    <mergeCell ref="Y756:Z756"/>
    <mergeCell ref="B753:C753"/>
    <mergeCell ref="H753:I753"/>
    <mergeCell ref="L753:M753"/>
    <mergeCell ref="R753:S753"/>
    <mergeCell ref="Y753:Z753"/>
    <mergeCell ref="A754:C754"/>
    <mergeCell ref="H754:I754"/>
    <mergeCell ref="L754:M754"/>
    <mergeCell ref="R754:S754"/>
    <mergeCell ref="Y754:Z754"/>
    <mergeCell ref="B751:C751"/>
    <mergeCell ref="H751:I751"/>
    <mergeCell ref="L751:M751"/>
    <mergeCell ref="R751:S751"/>
    <mergeCell ref="Y751:Z751"/>
    <mergeCell ref="B752:C752"/>
    <mergeCell ref="H752:I752"/>
    <mergeCell ref="L752:M752"/>
    <mergeCell ref="R752:S752"/>
    <mergeCell ref="Y752:Z752"/>
    <mergeCell ref="A749:C749"/>
    <mergeCell ref="H749:I749"/>
    <mergeCell ref="L749:M749"/>
    <mergeCell ref="R749:S749"/>
    <mergeCell ref="Y749:Z749"/>
    <mergeCell ref="A750:C750"/>
    <mergeCell ref="H750:I750"/>
    <mergeCell ref="L750:M750"/>
    <mergeCell ref="R750:S750"/>
    <mergeCell ref="Y750:Z750"/>
    <mergeCell ref="AA746:AA747"/>
    <mergeCell ref="A748:C748"/>
    <mergeCell ref="H748:I748"/>
    <mergeCell ref="L748:M748"/>
    <mergeCell ref="R748:S748"/>
    <mergeCell ref="Y748:Z748"/>
    <mergeCell ref="B742:C742"/>
    <mergeCell ref="H742:I742"/>
    <mergeCell ref="L742:M742"/>
    <mergeCell ref="R742:S742"/>
    <mergeCell ref="Y742:Z742"/>
    <mergeCell ref="D746:D747"/>
    <mergeCell ref="J746:J747"/>
    <mergeCell ref="T746:T747"/>
    <mergeCell ref="X746:X747"/>
    <mergeCell ref="B740:C740"/>
    <mergeCell ref="H740:I740"/>
    <mergeCell ref="L740:M740"/>
    <mergeCell ref="R740:S740"/>
    <mergeCell ref="Y740:Z740"/>
    <mergeCell ref="B741:C741"/>
    <mergeCell ref="H741:I741"/>
    <mergeCell ref="L741:M741"/>
    <mergeCell ref="R741:S741"/>
    <mergeCell ref="Y741:Z741"/>
    <mergeCell ref="B738:C738"/>
    <mergeCell ref="H738:I738"/>
    <mergeCell ref="L738:M738"/>
    <mergeCell ref="R738:S738"/>
    <mergeCell ref="Y738:Z738"/>
    <mergeCell ref="B739:C739"/>
    <mergeCell ref="H739:I739"/>
    <mergeCell ref="L739:M739"/>
    <mergeCell ref="R739:S739"/>
    <mergeCell ref="Y739:Z739"/>
    <mergeCell ref="B736:C736"/>
    <mergeCell ref="H736:I736"/>
    <mergeCell ref="L736:M736"/>
    <mergeCell ref="R736:S736"/>
    <mergeCell ref="Y736:Z736"/>
    <mergeCell ref="B737:C737"/>
    <mergeCell ref="H737:I737"/>
    <mergeCell ref="L737:M737"/>
    <mergeCell ref="R737:S737"/>
    <mergeCell ref="Y737:Z737"/>
    <mergeCell ref="B734:C734"/>
    <mergeCell ref="H734:I734"/>
    <mergeCell ref="L734:M734"/>
    <mergeCell ref="R734:S734"/>
    <mergeCell ref="Y734:Z734"/>
    <mergeCell ref="B735:C735"/>
    <mergeCell ref="H735:I735"/>
    <mergeCell ref="L735:M735"/>
    <mergeCell ref="R735:S735"/>
    <mergeCell ref="Y735:Z735"/>
    <mergeCell ref="T731:T732"/>
    <mergeCell ref="AA731:AA732"/>
    <mergeCell ref="B733:C733"/>
    <mergeCell ref="H733:I733"/>
    <mergeCell ref="L733:M733"/>
    <mergeCell ref="R733:S733"/>
    <mergeCell ref="Y733:Z733"/>
    <mergeCell ref="H720:I720"/>
    <mergeCell ref="L720:M720"/>
    <mergeCell ref="L721:M721"/>
    <mergeCell ref="D731:D732"/>
    <mergeCell ref="J731:J732"/>
    <mergeCell ref="N731:N732"/>
    <mergeCell ref="B718:C718"/>
    <mergeCell ref="H718:I718"/>
    <mergeCell ref="L718:M718"/>
    <mergeCell ref="R718:S718"/>
    <mergeCell ref="B719:C719"/>
    <mergeCell ref="H719:I719"/>
    <mergeCell ref="L719:M719"/>
    <mergeCell ref="R719:S719"/>
    <mergeCell ref="B716:C716"/>
    <mergeCell ref="H716:I716"/>
    <mergeCell ref="L716:M716"/>
    <mergeCell ref="R716:S716"/>
    <mergeCell ref="B717:C717"/>
    <mergeCell ref="H717:I717"/>
    <mergeCell ref="L717:M717"/>
    <mergeCell ref="R717:S717"/>
    <mergeCell ref="B720:C720"/>
    <mergeCell ref="B721:C721"/>
    <mergeCell ref="B714:C714"/>
    <mergeCell ref="H714:I714"/>
    <mergeCell ref="L714:M714"/>
    <mergeCell ref="R714:S714"/>
    <mergeCell ref="B715:C715"/>
    <mergeCell ref="H715:I715"/>
    <mergeCell ref="L715:M715"/>
    <mergeCell ref="R715:S715"/>
    <mergeCell ref="R720:S720"/>
    <mergeCell ref="B712:C712"/>
    <mergeCell ref="H712:I712"/>
    <mergeCell ref="L712:M712"/>
    <mergeCell ref="R712:S712"/>
    <mergeCell ref="B713:C713"/>
    <mergeCell ref="H713:I713"/>
    <mergeCell ref="L713:M713"/>
    <mergeCell ref="R713:S713"/>
    <mergeCell ref="AA708:AA709"/>
    <mergeCell ref="B710:C710"/>
    <mergeCell ref="H710:I710"/>
    <mergeCell ref="L710:M710"/>
    <mergeCell ref="R710:S710"/>
    <mergeCell ref="B711:C711"/>
    <mergeCell ref="H711:I711"/>
    <mergeCell ref="L711:M711"/>
    <mergeCell ref="R711:S711"/>
    <mergeCell ref="K574:U577"/>
    <mergeCell ref="D708:D709"/>
    <mergeCell ref="J708:J709"/>
    <mergeCell ref="N708:N709"/>
    <mergeCell ref="T708:T709"/>
    <mergeCell ref="X708:X709"/>
    <mergeCell ref="D566:J566"/>
    <mergeCell ref="N566:T566"/>
    <mergeCell ref="D567:E567"/>
    <mergeCell ref="F567:G567"/>
    <mergeCell ref="N567:O567"/>
    <mergeCell ref="P567:Q567"/>
    <mergeCell ref="W561:W563"/>
    <mergeCell ref="X561:X563"/>
    <mergeCell ref="N563:N564"/>
    <mergeCell ref="T563:T564"/>
    <mergeCell ref="W564:W566"/>
    <mergeCell ref="X564:X566"/>
    <mergeCell ref="C560:E560"/>
    <mergeCell ref="F560:F565"/>
    <mergeCell ref="G560:G565"/>
    <mergeCell ref="H560:J560"/>
    <mergeCell ref="M560:O560"/>
    <mergeCell ref="P560:P565"/>
    <mergeCell ref="E561:E565"/>
    <mergeCell ref="H561:H565"/>
    <mergeCell ref="N561:N562"/>
    <mergeCell ref="O561:O565"/>
    <mergeCell ref="W555:W558"/>
    <mergeCell ref="X555:X558"/>
    <mergeCell ref="N557:N558"/>
    <mergeCell ref="T557:T558"/>
    <mergeCell ref="W559:W560"/>
    <mergeCell ref="X559:X560"/>
    <mergeCell ref="Q560:Q565"/>
    <mergeCell ref="R560:T560"/>
    <mergeCell ref="R561:R565"/>
    <mergeCell ref="T561:T562"/>
    <mergeCell ref="C554:E554"/>
    <mergeCell ref="F554:F559"/>
    <mergeCell ref="G554:G559"/>
    <mergeCell ref="H554:J554"/>
    <mergeCell ref="M554:O554"/>
    <mergeCell ref="P554:P559"/>
    <mergeCell ref="E555:E559"/>
    <mergeCell ref="H555:H559"/>
    <mergeCell ref="N555:N556"/>
    <mergeCell ref="O555:O559"/>
    <mergeCell ref="W549:W551"/>
    <mergeCell ref="X549:X551"/>
    <mergeCell ref="N551:N552"/>
    <mergeCell ref="T551:T552"/>
    <mergeCell ref="W552:W554"/>
    <mergeCell ref="X552:X554"/>
    <mergeCell ref="Q554:Q559"/>
    <mergeCell ref="R554:T554"/>
    <mergeCell ref="R555:R559"/>
    <mergeCell ref="T555:T556"/>
    <mergeCell ref="E549:E553"/>
    <mergeCell ref="H549:H553"/>
    <mergeCell ref="N549:N550"/>
    <mergeCell ref="O549:O553"/>
    <mergeCell ref="R549:R553"/>
    <mergeCell ref="T549:T550"/>
    <mergeCell ref="X547:X548"/>
    <mergeCell ref="C548:E548"/>
    <mergeCell ref="F548:F553"/>
    <mergeCell ref="G548:G553"/>
    <mergeCell ref="H548:J548"/>
    <mergeCell ref="M548:O548"/>
    <mergeCell ref="P548:P553"/>
    <mergeCell ref="Q548:Q553"/>
    <mergeCell ref="R548:T548"/>
    <mergeCell ref="W543:W546"/>
    <mergeCell ref="X543:X546"/>
    <mergeCell ref="M545:M546"/>
    <mergeCell ref="N545:N546"/>
    <mergeCell ref="S545:S546"/>
    <mergeCell ref="T545:T546"/>
    <mergeCell ref="Q542:Q547"/>
    <mergeCell ref="R542:T542"/>
    <mergeCell ref="E543:E547"/>
    <mergeCell ref="H543:H547"/>
    <mergeCell ref="N543:N544"/>
    <mergeCell ref="O543:O547"/>
    <mergeCell ref="R543:R547"/>
    <mergeCell ref="T543:T544"/>
    <mergeCell ref="H542:J542"/>
    <mergeCell ref="M542:O542"/>
    <mergeCell ref="P542:P547"/>
    <mergeCell ref="T537:T538"/>
    <mergeCell ref="M539:M540"/>
    <mergeCell ref="N539:N540"/>
    <mergeCell ref="S539:S540"/>
    <mergeCell ref="T539:T540"/>
    <mergeCell ref="W539:W541"/>
    <mergeCell ref="P536:P541"/>
    <mergeCell ref="Q536:Q541"/>
    <mergeCell ref="R536:T536"/>
    <mergeCell ref="E537:E541"/>
    <mergeCell ref="H537:H541"/>
    <mergeCell ref="M537:M538"/>
    <mergeCell ref="N537:N538"/>
    <mergeCell ref="O537:O541"/>
    <mergeCell ref="R537:R541"/>
    <mergeCell ref="S537:S538"/>
    <mergeCell ref="W547:W548"/>
    <mergeCell ref="C535:D535"/>
    <mergeCell ref="M535:O535"/>
    <mergeCell ref="R535:T535"/>
    <mergeCell ref="W535:X538"/>
    <mergeCell ref="Z535:AA538"/>
    <mergeCell ref="C536:E536"/>
    <mergeCell ref="F536:F541"/>
    <mergeCell ref="G536:G541"/>
    <mergeCell ref="H536:J536"/>
    <mergeCell ref="M536:O536"/>
    <mergeCell ref="D533:G534"/>
    <mergeCell ref="I533:J534"/>
    <mergeCell ref="M533:Q534"/>
    <mergeCell ref="R533:T534"/>
    <mergeCell ref="W533:X534"/>
    <mergeCell ref="AA533:AA534"/>
    <mergeCell ref="D529:J529"/>
    <mergeCell ref="N529:T529"/>
    <mergeCell ref="D530:E530"/>
    <mergeCell ref="F530:G530"/>
    <mergeCell ref="N530:O530"/>
    <mergeCell ref="P530:Q530"/>
    <mergeCell ref="Y502:Y529"/>
    <mergeCell ref="Z502:AA529"/>
    <mergeCell ref="C504:D504"/>
    <mergeCell ref="X539:X541"/>
    <mergeCell ref="Y539:Y566"/>
    <mergeCell ref="Z539:AA566"/>
    <mergeCell ref="C541:D541"/>
    <mergeCell ref="C542:E542"/>
    <mergeCell ref="F542:F547"/>
    <mergeCell ref="G542:G547"/>
    <mergeCell ref="S524:S525"/>
    <mergeCell ref="T524:T525"/>
    <mergeCell ref="W524:W526"/>
    <mergeCell ref="X524:X526"/>
    <mergeCell ref="M526:M527"/>
    <mergeCell ref="N526:N527"/>
    <mergeCell ref="S526:S527"/>
    <mergeCell ref="T526:T527"/>
    <mergeCell ref="W527:W529"/>
    <mergeCell ref="X527:X529"/>
    <mergeCell ref="E524:E528"/>
    <mergeCell ref="H524:H528"/>
    <mergeCell ref="M524:M525"/>
    <mergeCell ref="N524:N525"/>
    <mergeCell ref="O524:O528"/>
    <mergeCell ref="R524:R528"/>
    <mergeCell ref="W522:W523"/>
    <mergeCell ref="X522:X523"/>
    <mergeCell ref="C523:E523"/>
    <mergeCell ref="F523:F528"/>
    <mergeCell ref="G523:G528"/>
    <mergeCell ref="H523:J523"/>
    <mergeCell ref="M523:O523"/>
    <mergeCell ref="P523:P528"/>
    <mergeCell ref="Q523:Q528"/>
    <mergeCell ref="R523:T523"/>
    <mergeCell ref="W518:W521"/>
    <mergeCell ref="X518:X521"/>
    <mergeCell ref="M520:M521"/>
    <mergeCell ref="N520:N521"/>
    <mergeCell ref="S520:S521"/>
    <mergeCell ref="T520:T521"/>
    <mergeCell ref="Q517:Q522"/>
    <mergeCell ref="R517:T517"/>
    <mergeCell ref="E518:E522"/>
    <mergeCell ref="H518:H522"/>
    <mergeCell ref="M518:M519"/>
    <mergeCell ref="N518:N519"/>
    <mergeCell ref="O518:O522"/>
    <mergeCell ref="R518:R522"/>
    <mergeCell ref="S518:S519"/>
    <mergeCell ref="T518:T519"/>
    <mergeCell ref="C517:E517"/>
    <mergeCell ref="F517:F522"/>
    <mergeCell ref="G517:G522"/>
    <mergeCell ref="H517:J517"/>
    <mergeCell ref="M517:O517"/>
    <mergeCell ref="P517:P522"/>
    <mergeCell ref="S512:S513"/>
    <mergeCell ref="T512:T513"/>
    <mergeCell ref="W512:W514"/>
    <mergeCell ref="X512:X514"/>
    <mergeCell ref="M514:M515"/>
    <mergeCell ref="N514:N515"/>
    <mergeCell ref="S514:S515"/>
    <mergeCell ref="T514:T515"/>
    <mergeCell ref="W515:W517"/>
    <mergeCell ref="X515:X517"/>
    <mergeCell ref="E512:E516"/>
    <mergeCell ref="H512:H516"/>
    <mergeCell ref="M512:M513"/>
    <mergeCell ref="N512:N513"/>
    <mergeCell ref="O512:O516"/>
    <mergeCell ref="R512:R516"/>
    <mergeCell ref="W510:W511"/>
    <mergeCell ref="X510:X511"/>
    <mergeCell ref="C511:E511"/>
    <mergeCell ref="F511:F516"/>
    <mergeCell ref="G511:G516"/>
    <mergeCell ref="H511:J511"/>
    <mergeCell ref="M511:O511"/>
    <mergeCell ref="P511:P516"/>
    <mergeCell ref="Q511:Q516"/>
    <mergeCell ref="R511:T511"/>
    <mergeCell ref="R500:R504"/>
    <mergeCell ref="S500:S501"/>
    <mergeCell ref="C498:D498"/>
    <mergeCell ref="M498:O498"/>
    <mergeCell ref="R498:T498"/>
    <mergeCell ref="W498:X501"/>
    <mergeCell ref="W506:W509"/>
    <mergeCell ref="X506:X509"/>
    <mergeCell ref="M508:M509"/>
    <mergeCell ref="N508:N509"/>
    <mergeCell ref="S508:S509"/>
    <mergeCell ref="T508:T509"/>
    <mergeCell ref="Q505:Q510"/>
    <mergeCell ref="R505:T505"/>
    <mergeCell ref="E506:E510"/>
    <mergeCell ref="H506:H510"/>
    <mergeCell ref="M506:M507"/>
    <mergeCell ref="N506:N507"/>
    <mergeCell ref="O506:O510"/>
    <mergeCell ref="R506:R510"/>
    <mergeCell ref="S506:S507"/>
    <mergeCell ref="T506:T507"/>
    <mergeCell ref="X502:X504"/>
    <mergeCell ref="C505:E505"/>
    <mergeCell ref="F505:F510"/>
    <mergeCell ref="G505:G510"/>
    <mergeCell ref="H505:J505"/>
    <mergeCell ref="M505:O505"/>
    <mergeCell ref="P505:P510"/>
    <mergeCell ref="Z498:AA501"/>
    <mergeCell ref="C499:E499"/>
    <mergeCell ref="F499:F504"/>
    <mergeCell ref="G499:G504"/>
    <mergeCell ref="H499:J499"/>
    <mergeCell ref="M499:O499"/>
    <mergeCell ref="C496:G497"/>
    <mergeCell ref="H496:J497"/>
    <mergeCell ref="L496:R497"/>
    <mergeCell ref="S496:T497"/>
    <mergeCell ref="V496:X497"/>
    <mergeCell ref="AA496:AA497"/>
    <mergeCell ref="D491:J491"/>
    <mergeCell ref="N491:T491"/>
    <mergeCell ref="D492:E492"/>
    <mergeCell ref="F492:G492"/>
    <mergeCell ref="N492:O492"/>
    <mergeCell ref="P492:Q492"/>
    <mergeCell ref="T500:T501"/>
    <mergeCell ref="M502:M503"/>
    <mergeCell ref="N502:N503"/>
    <mergeCell ref="S502:S503"/>
    <mergeCell ref="T502:T503"/>
    <mergeCell ref="W502:W504"/>
    <mergeCell ref="P499:P504"/>
    <mergeCell ref="Q499:Q504"/>
    <mergeCell ref="R499:T499"/>
    <mergeCell ref="E500:E504"/>
    <mergeCell ref="H500:H504"/>
    <mergeCell ref="M500:M501"/>
    <mergeCell ref="N500:N501"/>
    <mergeCell ref="O500:O504"/>
    <mergeCell ref="W486:W488"/>
    <mergeCell ref="X486:X488"/>
    <mergeCell ref="N488:N489"/>
    <mergeCell ref="T488:T489"/>
    <mergeCell ref="W489:W491"/>
    <mergeCell ref="X489:X491"/>
    <mergeCell ref="C485:E485"/>
    <mergeCell ref="F485:F490"/>
    <mergeCell ref="G485:G490"/>
    <mergeCell ref="H485:J485"/>
    <mergeCell ref="M485:O485"/>
    <mergeCell ref="P485:P490"/>
    <mergeCell ref="E486:E490"/>
    <mergeCell ref="H486:H490"/>
    <mergeCell ref="N486:N487"/>
    <mergeCell ref="O486:O490"/>
    <mergeCell ref="W480:W483"/>
    <mergeCell ref="X480:X483"/>
    <mergeCell ref="N482:N483"/>
    <mergeCell ref="T482:T483"/>
    <mergeCell ref="W484:W485"/>
    <mergeCell ref="X484:X485"/>
    <mergeCell ref="Q485:Q490"/>
    <mergeCell ref="R485:T485"/>
    <mergeCell ref="R486:R490"/>
    <mergeCell ref="T486:T487"/>
    <mergeCell ref="C479:E479"/>
    <mergeCell ref="F479:F484"/>
    <mergeCell ref="G479:G484"/>
    <mergeCell ref="H479:J479"/>
    <mergeCell ref="M479:O479"/>
    <mergeCell ref="P479:P484"/>
    <mergeCell ref="E480:E484"/>
    <mergeCell ref="H480:H484"/>
    <mergeCell ref="N480:N481"/>
    <mergeCell ref="O480:O484"/>
    <mergeCell ref="W474:W476"/>
    <mergeCell ref="X474:X476"/>
    <mergeCell ref="N476:N477"/>
    <mergeCell ref="T476:T477"/>
    <mergeCell ref="W477:W479"/>
    <mergeCell ref="X477:X479"/>
    <mergeCell ref="Q479:Q484"/>
    <mergeCell ref="R479:T479"/>
    <mergeCell ref="R480:R484"/>
    <mergeCell ref="T480:T481"/>
    <mergeCell ref="E474:E478"/>
    <mergeCell ref="H474:H478"/>
    <mergeCell ref="N474:N475"/>
    <mergeCell ref="O474:O478"/>
    <mergeCell ref="R474:R478"/>
    <mergeCell ref="T474:T475"/>
    <mergeCell ref="X472:X473"/>
    <mergeCell ref="C473:E473"/>
    <mergeCell ref="F473:F478"/>
    <mergeCell ref="G473:G478"/>
    <mergeCell ref="H473:J473"/>
    <mergeCell ref="M473:O473"/>
    <mergeCell ref="P473:P478"/>
    <mergeCell ref="Q473:Q478"/>
    <mergeCell ref="R473:T473"/>
    <mergeCell ref="W468:W471"/>
    <mergeCell ref="X468:X471"/>
    <mergeCell ref="M470:M471"/>
    <mergeCell ref="N470:N471"/>
    <mergeCell ref="S470:S471"/>
    <mergeCell ref="T470:T471"/>
    <mergeCell ref="Q467:Q472"/>
    <mergeCell ref="R467:T467"/>
    <mergeCell ref="E468:E472"/>
    <mergeCell ref="H468:H472"/>
    <mergeCell ref="N468:N469"/>
    <mergeCell ref="O468:O472"/>
    <mergeCell ref="R468:R472"/>
    <mergeCell ref="T468:T469"/>
    <mergeCell ref="H467:J467"/>
    <mergeCell ref="M467:O467"/>
    <mergeCell ref="P467:P472"/>
    <mergeCell ref="T462:T463"/>
    <mergeCell ref="M464:M465"/>
    <mergeCell ref="N464:N465"/>
    <mergeCell ref="S464:S465"/>
    <mergeCell ref="T464:T465"/>
    <mergeCell ref="W464:W466"/>
    <mergeCell ref="P461:P466"/>
    <mergeCell ref="Q461:Q466"/>
    <mergeCell ref="R461:T461"/>
    <mergeCell ref="E462:E466"/>
    <mergeCell ref="H462:H466"/>
    <mergeCell ref="M462:M463"/>
    <mergeCell ref="N462:N463"/>
    <mergeCell ref="O462:O466"/>
    <mergeCell ref="R462:R466"/>
    <mergeCell ref="S462:S463"/>
    <mergeCell ref="W472:W473"/>
    <mergeCell ref="C460:D460"/>
    <mergeCell ref="M460:O460"/>
    <mergeCell ref="R460:T460"/>
    <mergeCell ref="W460:X463"/>
    <mergeCell ref="Z460:AA463"/>
    <mergeCell ref="C461:E461"/>
    <mergeCell ref="F461:F466"/>
    <mergeCell ref="G461:G466"/>
    <mergeCell ref="H461:J461"/>
    <mergeCell ref="M461:O461"/>
    <mergeCell ref="D458:G459"/>
    <mergeCell ref="I458:J459"/>
    <mergeCell ref="M458:Q459"/>
    <mergeCell ref="R458:T459"/>
    <mergeCell ref="W458:X459"/>
    <mergeCell ref="AA458:AA459"/>
    <mergeCell ref="D454:J454"/>
    <mergeCell ref="N454:T454"/>
    <mergeCell ref="D455:E455"/>
    <mergeCell ref="F455:G455"/>
    <mergeCell ref="N455:O455"/>
    <mergeCell ref="P455:Q455"/>
    <mergeCell ref="Y427:Y454"/>
    <mergeCell ref="Z427:AA454"/>
    <mergeCell ref="C429:D429"/>
    <mergeCell ref="X464:X466"/>
    <mergeCell ref="Y464:Y491"/>
    <mergeCell ref="Z464:AA491"/>
    <mergeCell ref="C466:D466"/>
    <mergeCell ref="C467:E467"/>
    <mergeCell ref="F467:F472"/>
    <mergeCell ref="G467:G472"/>
    <mergeCell ref="S449:S450"/>
    <mergeCell ref="T449:T450"/>
    <mergeCell ref="W449:W451"/>
    <mergeCell ref="X449:X451"/>
    <mergeCell ref="M451:M452"/>
    <mergeCell ref="N451:N452"/>
    <mergeCell ref="S451:S452"/>
    <mergeCell ref="T451:T452"/>
    <mergeCell ref="W452:W454"/>
    <mergeCell ref="X452:X454"/>
    <mergeCell ref="E449:E453"/>
    <mergeCell ref="H449:H453"/>
    <mergeCell ref="M449:M450"/>
    <mergeCell ref="N449:N450"/>
    <mergeCell ref="O449:O453"/>
    <mergeCell ref="R449:R453"/>
    <mergeCell ref="W447:W448"/>
    <mergeCell ref="X447:X448"/>
    <mergeCell ref="C448:E448"/>
    <mergeCell ref="F448:F453"/>
    <mergeCell ref="G448:G453"/>
    <mergeCell ref="H448:J448"/>
    <mergeCell ref="M448:O448"/>
    <mergeCell ref="P448:P453"/>
    <mergeCell ref="Q448:Q453"/>
    <mergeCell ref="R448:T448"/>
    <mergeCell ref="W443:W446"/>
    <mergeCell ref="X443:X446"/>
    <mergeCell ref="M445:M446"/>
    <mergeCell ref="N445:N446"/>
    <mergeCell ref="S445:S446"/>
    <mergeCell ref="T445:T446"/>
    <mergeCell ref="Q442:Q447"/>
    <mergeCell ref="R442:T442"/>
    <mergeCell ref="E443:E447"/>
    <mergeCell ref="H443:H447"/>
    <mergeCell ref="M443:M444"/>
    <mergeCell ref="N443:N444"/>
    <mergeCell ref="O443:O447"/>
    <mergeCell ref="R443:R447"/>
    <mergeCell ref="S443:S444"/>
    <mergeCell ref="T443:T444"/>
    <mergeCell ref="C442:E442"/>
    <mergeCell ref="F442:F447"/>
    <mergeCell ref="G442:G447"/>
    <mergeCell ref="H442:J442"/>
    <mergeCell ref="M442:O442"/>
    <mergeCell ref="P442:P447"/>
    <mergeCell ref="S437:S438"/>
    <mergeCell ref="T437:T438"/>
    <mergeCell ref="W437:W439"/>
    <mergeCell ref="X437:X439"/>
    <mergeCell ref="M439:M440"/>
    <mergeCell ref="N439:N440"/>
    <mergeCell ref="S439:S440"/>
    <mergeCell ref="T439:T440"/>
    <mergeCell ref="W440:W442"/>
    <mergeCell ref="X440:X442"/>
    <mergeCell ref="E437:E441"/>
    <mergeCell ref="H437:H441"/>
    <mergeCell ref="M437:M438"/>
    <mergeCell ref="N437:N438"/>
    <mergeCell ref="O437:O441"/>
    <mergeCell ref="R437:R441"/>
    <mergeCell ref="W435:W436"/>
    <mergeCell ref="X435:X436"/>
    <mergeCell ref="C436:E436"/>
    <mergeCell ref="F436:F441"/>
    <mergeCell ref="G436:G441"/>
    <mergeCell ref="H436:J436"/>
    <mergeCell ref="M436:O436"/>
    <mergeCell ref="P436:P441"/>
    <mergeCell ref="Q436:Q441"/>
    <mergeCell ref="R436:T436"/>
    <mergeCell ref="R425:R429"/>
    <mergeCell ref="S425:S426"/>
    <mergeCell ref="C423:D423"/>
    <mergeCell ref="M423:O423"/>
    <mergeCell ref="R423:T423"/>
    <mergeCell ref="W423:X426"/>
    <mergeCell ref="W431:W434"/>
    <mergeCell ref="X431:X434"/>
    <mergeCell ref="M433:M434"/>
    <mergeCell ref="N433:N434"/>
    <mergeCell ref="S433:S434"/>
    <mergeCell ref="T433:T434"/>
    <mergeCell ref="Q430:Q435"/>
    <mergeCell ref="R430:T430"/>
    <mergeCell ref="E431:E435"/>
    <mergeCell ref="H431:H435"/>
    <mergeCell ref="M431:M432"/>
    <mergeCell ref="N431:N432"/>
    <mergeCell ref="O431:O435"/>
    <mergeCell ref="R431:R435"/>
    <mergeCell ref="S431:S432"/>
    <mergeCell ref="T431:T432"/>
    <mergeCell ref="X427:X429"/>
    <mergeCell ref="C430:E430"/>
    <mergeCell ref="F430:F435"/>
    <mergeCell ref="G430:G435"/>
    <mergeCell ref="H430:J430"/>
    <mergeCell ref="M430:O430"/>
    <mergeCell ref="P430:P435"/>
    <mergeCell ref="Z423:AA426"/>
    <mergeCell ref="C424:E424"/>
    <mergeCell ref="F424:F429"/>
    <mergeCell ref="G424:G429"/>
    <mergeCell ref="H424:J424"/>
    <mergeCell ref="M424:O424"/>
    <mergeCell ref="C421:G422"/>
    <mergeCell ref="H421:J422"/>
    <mergeCell ref="L421:R422"/>
    <mergeCell ref="S421:T422"/>
    <mergeCell ref="V421:X422"/>
    <mergeCell ref="AA421:AA422"/>
    <mergeCell ref="D416:J416"/>
    <mergeCell ref="N416:T416"/>
    <mergeCell ref="D417:E417"/>
    <mergeCell ref="F417:G417"/>
    <mergeCell ref="N417:O417"/>
    <mergeCell ref="P417:Q417"/>
    <mergeCell ref="T425:T426"/>
    <mergeCell ref="M427:M428"/>
    <mergeCell ref="N427:N428"/>
    <mergeCell ref="S427:S428"/>
    <mergeCell ref="T427:T428"/>
    <mergeCell ref="W427:W429"/>
    <mergeCell ref="P424:P429"/>
    <mergeCell ref="Q424:Q429"/>
    <mergeCell ref="R424:T424"/>
    <mergeCell ref="E425:E429"/>
    <mergeCell ref="H425:H429"/>
    <mergeCell ref="M425:M426"/>
    <mergeCell ref="N425:N426"/>
    <mergeCell ref="O425:O429"/>
    <mergeCell ref="W411:W413"/>
    <mergeCell ref="X411:X413"/>
    <mergeCell ref="N413:N414"/>
    <mergeCell ref="T413:T414"/>
    <mergeCell ref="W414:W416"/>
    <mergeCell ref="X414:X416"/>
    <mergeCell ref="C410:E410"/>
    <mergeCell ref="F410:F415"/>
    <mergeCell ref="G410:G415"/>
    <mergeCell ref="H410:J410"/>
    <mergeCell ref="M410:O410"/>
    <mergeCell ref="P410:P415"/>
    <mergeCell ref="E411:E415"/>
    <mergeCell ref="H411:H415"/>
    <mergeCell ref="N411:N412"/>
    <mergeCell ref="O411:O415"/>
    <mergeCell ref="W405:W408"/>
    <mergeCell ref="X405:X408"/>
    <mergeCell ref="N407:N408"/>
    <mergeCell ref="T407:T408"/>
    <mergeCell ref="W409:W410"/>
    <mergeCell ref="X409:X410"/>
    <mergeCell ref="Q410:Q415"/>
    <mergeCell ref="R410:T410"/>
    <mergeCell ref="R411:R415"/>
    <mergeCell ref="T411:T412"/>
    <mergeCell ref="C404:E404"/>
    <mergeCell ref="F404:F409"/>
    <mergeCell ref="G404:G409"/>
    <mergeCell ref="H404:J404"/>
    <mergeCell ref="M404:O404"/>
    <mergeCell ref="P404:P409"/>
    <mergeCell ref="E405:E409"/>
    <mergeCell ref="H405:H409"/>
    <mergeCell ref="N405:N406"/>
    <mergeCell ref="O405:O409"/>
    <mergeCell ref="W399:W401"/>
    <mergeCell ref="X399:X401"/>
    <mergeCell ref="N401:N402"/>
    <mergeCell ref="T401:T402"/>
    <mergeCell ref="W402:W404"/>
    <mergeCell ref="X402:X404"/>
    <mergeCell ref="Q404:Q409"/>
    <mergeCell ref="R404:T404"/>
    <mergeCell ref="R405:R409"/>
    <mergeCell ref="T405:T406"/>
    <mergeCell ref="E399:E403"/>
    <mergeCell ref="H399:H403"/>
    <mergeCell ref="N399:N400"/>
    <mergeCell ref="O399:O403"/>
    <mergeCell ref="R399:R403"/>
    <mergeCell ref="T399:T400"/>
    <mergeCell ref="X397:X398"/>
    <mergeCell ref="C398:E398"/>
    <mergeCell ref="F398:F403"/>
    <mergeCell ref="G398:G403"/>
    <mergeCell ref="H398:J398"/>
    <mergeCell ref="M398:O398"/>
    <mergeCell ref="P398:P403"/>
    <mergeCell ref="Q398:Q403"/>
    <mergeCell ref="R398:T398"/>
    <mergeCell ref="W393:W396"/>
    <mergeCell ref="X393:X396"/>
    <mergeCell ref="M395:M396"/>
    <mergeCell ref="N395:N396"/>
    <mergeCell ref="S395:S396"/>
    <mergeCell ref="T395:T396"/>
    <mergeCell ref="Q392:Q397"/>
    <mergeCell ref="R392:T392"/>
    <mergeCell ref="E393:E397"/>
    <mergeCell ref="H393:H397"/>
    <mergeCell ref="N393:N394"/>
    <mergeCell ref="O393:O397"/>
    <mergeCell ref="R393:R397"/>
    <mergeCell ref="T393:T394"/>
    <mergeCell ref="H392:J392"/>
    <mergeCell ref="M392:O392"/>
    <mergeCell ref="P392:P397"/>
    <mergeCell ref="T387:T388"/>
    <mergeCell ref="M389:M390"/>
    <mergeCell ref="N389:N390"/>
    <mergeCell ref="S389:S390"/>
    <mergeCell ref="T389:T390"/>
    <mergeCell ref="W389:W391"/>
    <mergeCell ref="P386:P391"/>
    <mergeCell ref="Q386:Q391"/>
    <mergeCell ref="R386:T386"/>
    <mergeCell ref="E387:E391"/>
    <mergeCell ref="H387:H391"/>
    <mergeCell ref="M387:M388"/>
    <mergeCell ref="N387:N388"/>
    <mergeCell ref="O387:O391"/>
    <mergeCell ref="R387:R391"/>
    <mergeCell ref="S387:S388"/>
    <mergeCell ref="W397:W398"/>
    <mergeCell ref="C385:D385"/>
    <mergeCell ref="M385:O385"/>
    <mergeCell ref="R385:T385"/>
    <mergeCell ref="W385:X388"/>
    <mergeCell ref="Z385:AA388"/>
    <mergeCell ref="C386:E386"/>
    <mergeCell ref="F386:F391"/>
    <mergeCell ref="G386:G391"/>
    <mergeCell ref="H386:J386"/>
    <mergeCell ref="M386:O386"/>
    <mergeCell ref="D383:G384"/>
    <mergeCell ref="I383:J384"/>
    <mergeCell ref="M383:Q384"/>
    <mergeCell ref="R383:T384"/>
    <mergeCell ref="W383:X384"/>
    <mergeCell ref="AA383:AA384"/>
    <mergeCell ref="D377:J377"/>
    <mergeCell ref="N377:T377"/>
    <mergeCell ref="D378:E378"/>
    <mergeCell ref="F378:G378"/>
    <mergeCell ref="N378:O378"/>
    <mergeCell ref="P378:Q378"/>
    <mergeCell ref="Y350:Y377"/>
    <mergeCell ref="Z350:AA377"/>
    <mergeCell ref="C352:D352"/>
    <mergeCell ref="X389:X391"/>
    <mergeCell ref="Y389:Y416"/>
    <mergeCell ref="Z389:AA416"/>
    <mergeCell ref="C391:D391"/>
    <mergeCell ref="C392:E392"/>
    <mergeCell ref="F392:F397"/>
    <mergeCell ref="G392:G397"/>
    <mergeCell ref="S372:S373"/>
    <mergeCell ref="T372:T373"/>
    <mergeCell ref="W372:W374"/>
    <mergeCell ref="X372:X374"/>
    <mergeCell ref="M374:M375"/>
    <mergeCell ref="N374:N375"/>
    <mergeCell ref="S374:S375"/>
    <mergeCell ref="T374:T375"/>
    <mergeCell ref="W375:W377"/>
    <mergeCell ref="X375:X377"/>
    <mergeCell ref="E372:E376"/>
    <mergeCell ref="H372:H376"/>
    <mergeCell ref="M372:M373"/>
    <mergeCell ref="N372:N373"/>
    <mergeCell ref="O372:O376"/>
    <mergeCell ref="R372:R376"/>
    <mergeCell ref="W370:W371"/>
    <mergeCell ref="X370:X371"/>
    <mergeCell ref="C371:E371"/>
    <mergeCell ref="F371:F376"/>
    <mergeCell ref="G371:G376"/>
    <mergeCell ref="H371:J371"/>
    <mergeCell ref="M371:O371"/>
    <mergeCell ref="P371:P376"/>
    <mergeCell ref="Q371:Q376"/>
    <mergeCell ref="R371:T371"/>
    <mergeCell ref="W366:W369"/>
    <mergeCell ref="X366:X369"/>
    <mergeCell ref="M368:M369"/>
    <mergeCell ref="N368:N369"/>
    <mergeCell ref="S368:S369"/>
    <mergeCell ref="T368:T369"/>
    <mergeCell ref="Q365:Q370"/>
    <mergeCell ref="R365:T365"/>
    <mergeCell ref="E366:E370"/>
    <mergeCell ref="H366:H370"/>
    <mergeCell ref="M366:M367"/>
    <mergeCell ref="N366:N367"/>
    <mergeCell ref="O366:O370"/>
    <mergeCell ref="R366:R370"/>
    <mergeCell ref="S366:S367"/>
    <mergeCell ref="T366:T367"/>
    <mergeCell ref="C365:E365"/>
    <mergeCell ref="F365:F370"/>
    <mergeCell ref="G365:G370"/>
    <mergeCell ref="H365:J365"/>
    <mergeCell ref="M365:O365"/>
    <mergeCell ref="P365:P370"/>
    <mergeCell ref="S360:S361"/>
    <mergeCell ref="T360:T361"/>
    <mergeCell ref="W360:W362"/>
    <mergeCell ref="X360:X362"/>
    <mergeCell ref="M362:M363"/>
    <mergeCell ref="N362:N363"/>
    <mergeCell ref="S362:S363"/>
    <mergeCell ref="T362:T363"/>
    <mergeCell ref="W363:W365"/>
    <mergeCell ref="X363:X365"/>
    <mergeCell ref="E360:E364"/>
    <mergeCell ref="H360:H364"/>
    <mergeCell ref="M360:M361"/>
    <mergeCell ref="N360:N361"/>
    <mergeCell ref="O360:O364"/>
    <mergeCell ref="R360:R364"/>
    <mergeCell ref="W358:W359"/>
    <mergeCell ref="X358:X359"/>
    <mergeCell ref="C359:E359"/>
    <mergeCell ref="F359:F364"/>
    <mergeCell ref="G359:G364"/>
    <mergeCell ref="H359:J359"/>
    <mergeCell ref="M359:O359"/>
    <mergeCell ref="P359:P364"/>
    <mergeCell ref="Q359:Q364"/>
    <mergeCell ref="R359:T359"/>
    <mergeCell ref="R348:R352"/>
    <mergeCell ref="S348:S349"/>
    <mergeCell ref="C346:D346"/>
    <mergeCell ref="M346:O346"/>
    <mergeCell ref="R346:T346"/>
    <mergeCell ref="W346:X349"/>
    <mergeCell ref="W354:W357"/>
    <mergeCell ref="X354:X357"/>
    <mergeCell ref="M356:M357"/>
    <mergeCell ref="N356:N357"/>
    <mergeCell ref="S356:S357"/>
    <mergeCell ref="T356:T357"/>
    <mergeCell ref="Q353:Q358"/>
    <mergeCell ref="R353:T353"/>
    <mergeCell ref="E354:E358"/>
    <mergeCell ref="H354:H358"/>
    <mergeCell ref="M354:M355"/>
    <mergeCell ref="N354:N355"/>
    <mergeCell ref="O354:O358"/>
    <mergeCell ref="R354:R358"/>
    <mergeCell ref="S354:S355"/>
    <mergeCell ref="T354:T355"/>
    <mergeCell ref="X350:X352"/>
    <mergeCell ref="C353:E353"/>
    <mergeCell ref="F353:F358"/>
    <mergeCell ref="G353:G358"/>
    <mergeCell ref="H353:J353"/>
    <mergeCell ref="M353:O353"/>
    <mergeCell ref="P353:P358"/>
    <mergeCell ref="Z346:AA349"/>
    <mergeCell ref="C347:E347"/>
    <mergeCell ref="F347:F352"/>
    <mergeCell ref="G347:G352"/>
    <mergeCell ref="H347:J347"/>
    <mergeCell ref="M347:O347"/>
    <mergeCell ref="C344:G345"/>
    <mergeCell ref="H344:J345"/>
    <mergeCell ref="L344:R345"/>
    <mergeCell ref="S344:T345"/>
    <mergeCell ref="V344:X345"/>
    <mergeCell ref="AA344:AA345"/>
    <mergeCell ref="D339:J339"/>
    <mergeCell ref="N339:T339"/>
    <mergeCell ref="D340:E340"/>
    <mergeCell ref="F340:G340"/>
    <mergeCell ref="N340:O340"/>
    <mergeCell ref="P340:Q340"/>
    <mergeCell ref="T348:T349"/>
    <mergeCell ref="M350:M351"/>
    <mergeCell ref="N350:N351"/>
    <mergeCell ref="S350:S351"/>
    <mergeCell ref="T350:T351"/>
    <mergeCell ref="W350:W352"/>
    <mergeCell ref="P347:P352"/>
    <mergeCell ref="Q347:Q352"/>
    <mergeCell ref="R347:T347"/>
    <mergeCell ref="E348:E352"/>
    <mergeCell ref="H348:H352"/>
    <mergeCell ref="M348:M349"/>
    <mergeCell ref="N348:N349"/>
    <mergeCell ref="O348:O352"/>
    <mergeCell ref="W334:W336"/>
    <mergeCell ref="X334:X336"/>
    <mergeCell ref="N336:N337"/>
    <mergeCell ref="T336:T337"/>
    <mergeCell ref="W337:W339"/>
    <mergeCell ref="X337:X339"/>
    <mergeCell ref="C333:E333"/>
    <mergeCell ref="F333:F338"/>
    <mergeCell ref="G333:G338"/>
    <mergeCell ref="H333:J333"/>
    <mergeCell ref="M333:O333"/>
    <mergeCell ref="P333:P338"/>
    <mergeCell ref="E334:E338"/>
    <mergeCell ref="H334:H338"/>
    <mergeCell ref="N334:N335"/>
    <mergeCell ref="O334:O338"/>
    <mergeCell ref="W328:W331"/>
    <mergeCell ref="X328:X331"/>
    <mergeCell ref="N330:N331"/>
    <mergeCell ref="T330:T331"/>
    <mergeCell ref="W332:W333"/>
    <mergeCell ref="X332:X333"/>
    <mergeCell ref="Q333:Q338"/>
    <mergeCell ref="R333:T333"/>
    <mergeCell ref="R334:R338"/>
    <mergeCell ref="T334:T335"/>
    <mergeCell ref="C327:E327"/>
    <mergeCell ref="F327:F332"/>
    <mergeCell ref="G327:G332"/>
    <mergeCell ref="H327:J327"/>
    <mergeCell ref="M327:O327"/>
    <mergeCell ref="P327:P332"/>
    <mergeCell ref="E328:E332"/>
    <mergeCell ref="H328:H332"/>
    <mergeCell ref="N328:N329"/>
    <mergeCell ref="O328:O332"/>
    <mergeCell ref="W322:W324"/>
    <mergeCell ref="X322:X324"/>
    <mergeCell ref="N324:N325"/>
    <mergeCell ref="T324:T325"/>
    <mergeCell ref="W325:W327"/>
    <mergeCell ref="X325:X327"/>
    <mergeCell ref="Q327:Q332"/>
    <mergeCell ref="R327:T327"/>
    <mergeCell ref="R328:R332"/>
    <mergeCell ref="T328:T329"/>
    <mergeCell ref="E322:E326"/>
    <mergeCell ref="H322:H326"/>
    <mergeCell ref="N322:N323"/>
    <mergeCell ref="O322:O326"/>
    <mergeCell ref="R322:R326"/>
    <mergeCell ref="T322:T323"/>
    <mergeCell ref="X320:X321"/>
    <mergeCell ref="C321:E321"/>
    <mergeCell ref="F321:F326"/>
    <mergeCell ref="G321:G326"/>
    <mergeCell ref="H321:J321"/>
    <mergeCell ref="M321:O321"/>
    <mergeCell ref="P321:P326"/>
    <mergeCell ref="Q321:Q326"/>
    <mergeCell ref="R321:T321"/>
    <mergeCell ref="W316:W319"/>
    <mergeCell ref="X316:X319"/>
    <mergeCell ref="M318:M319"/>
    <mergeCell ref="N318:N319"/>
    <mergeCell ref="S318:S319"/>
    <mergeCell ref="T318:T319"/>
    <mergeCell ref="Q315:Q320"/>
    <mergeCell ref="R315:T315"/>
    <mergeCell ref="E316:E320"/>
    <mergeCell ref="H316:H320"/>
    <mergeCell ref="N316:N317"/>
    <mergeCell ref="O316:O320"/>
    <mergeCell ref="R316:R320"/>
    <mergeCell ref="T316:T317"/>
    <mergeCell ref="H315:J315"/>
    <mergeCell ref="M315:O315"/>
    <mergeCell ref="P315:P320"/>
    <mergeCell ref="T310:T311"/>
    <mergeCell ref="M312:M313"/>
    <mergeCell ref="N312:N313"/>
    <mergeCell ref="S312:S313"/>
    <mergeCell ref="T312:T313"/>
    <mergeCell ref="W312:W314"/>
    <mergeCell ref="P309:P314"/>
    <mergeCell ref="Q309:Q314"/>
    <mergeCell ref="R309:T309"/>
    <mergeCell ref="E310:E314"/>
    <mergeCell ref="H310:H314"/>
    <mergeCell ref="M310:M311"/>
    <mergeCell ref="N310:N311"/>
    <mergeCell ref="O310:O314"/>
    <mergeCell ref="R310:R314"/>
    <mergeCell ref="S310:S311"/>
    <mergeCell ref="W320:W321"/>
    <mergeCell ref="C308:D308"/>
    <mergeCell ref="M308:O308"/>
    <mergeCell ref="R308:T308"/>
    <mergeCell ref="W308:X311"/>
    <mergeCell ref="Z308:AA311"/>
    <mergeCell ref="C309:E309"/>
    <mergeCell ref="F309:F314"/>
    <mergeCell ref="G309:G314"/>
    <mergeCell ref="H309:J309"/>
    <mergeCell ref="M309:O309"/>
    <mergeCell ref="D306:G307"/>
    <mergeCell ref="I306:J307"/>
    <mergeCell ref="M306:Q307"/>
    <mergeCell ref="R306:T307"/>
    <mergeCell ref="W306:X307"/>
    <mergeCell ref="AA306:AA307"/>
    <mergeCell ref="D302:J302"/>
    <mergeCell ref="N302:T302"/>
    <mergeCell ref="D303:E303"/>
    <mergeCell ref="F303:G303"/>
    <mergeCell ref="N303:O303"/>
    <mergeCell ref="P303:Q303"/>
    <mergeCell ref="Y275:Y302"/>
    <mergeCell ref="Z275:AA302"/>
    <mergeCell ref="C277:D277"/>
    <mergeCell ref="X312:X314"/>
    <mergeCell ref="Y312:Y339"/>
    <mergeCell ref="Z312:AA339"/>
    <mergeCell ref="C314:D314"/>
    <mergeCell ref="C315:E315"/>
    <mergeCell ref="F315:F320"/>
    <mergeCell ref="G315:G320"/>
    <mergeCell ref="S297:S298"/>
    <mergeCell ref="T297:T298"/>
    <mergeCell ref="W297:W299"/>
    <mergeCell ref="X297:X299"/>
    <mergeCell ref="M299:M300"/>
    <mergeCell ref="N299:N300"/>
    <mergeCell ref="S299:S300"/>
    <mergeCell ref="T299:T300"/>
    <mergeCell ref="W300:W302"/>
    <mergeCell ref="X300:X302"/>
    <mergeCell ref="E297:E301"/>
    <mergeCell ref="H297:H301"/>
    <mergeCell ref="M297:M298"/>
    <mergeCell ref="N297:N298"/>
    <mergeCell ref="O297:O301"/>
    <mergeCell ref="R297:R301"/>
    <mergeCell ref="W295:W296"/>
    <mergeCell ref="X295:X296"/>
    <mergeCell ref="C296:E296"/>
    <mergeCell ref="F296:F301"/>
    <mergeCell ref="G296:G301"/>
    <mergeCell ref="H296:J296"/>
    <mergeCell ref="M296:O296"/>
    <mergeCell ref="P296:P301"/>
    <mergeCell ref="Q296:Q301"/>
    <mergeCell ref="R296:T296"/>
    <mergeCell ref="W291:W294"/>
    <mergeCell ref="X291:X294"/>
    <mergeCell ref="M293:M294"/>
    <mergeCell ref="N293:N294"/>
    <mergeCell ref="S293:S294"/>
    <mergeCell ref="T293:T294"/>
    <mergeCell ref="Q290:Q295"/>
    <mergeCell ref="R290:T290"/>
    <mergeCell ref="E291:E295"/>
    <mergeCell ref="H291:H295"/>
    <mergeCell ref="M291:M292"/>
    <mergeCell ref="N291:N292"/>
    <mergeCell ref="O291:O295"/>
    <mergeCell ref="R291:R295"/>
    <mergeCell ref="S291:S292"/>
    <mergeCell ref="T291:T292"/>
    <mergeCell ref="C290:E290"/>
    <mergeCell ref="F290:F295"/>
    <mergeCell ref="G290:G295"/>
    <mergeCell ref="H290:J290"/>
    <mergeCell ref="M290:O290"/>
    <mergeCell ref="P290:P295"/>
    <mergeCell ref="S285:S286"/>
    <mergeCell ref="T285:T286"/>
    <mergeCell ref="W285:W287"/>
    <mergeCell ref="X285:X287"/>
    <mergeCell ref="M287:M288"/>
    <mergeCell ref="N287:N288"/>
    <mergeCell ref="S287:S288"/>
    <mergeCell ref="T287:T288"/>
    <mergeCell ref="W288:W290"/>
    <mergeCell ref="X288:X290"/>
    <mergeCell ref="E285:E289"/>
    <mergeCell ref="H285:H289"/>
    <mergeCell ref="M285:M286"/>
    <mergeCell ref="N285:N286"/>
    <mergeCell ref="O285:O289"/>
    <mergeCell ref="R285:R289"/>
    <mergeCell ref="W283:W284"/>
    <mergeCell ref="X283:X284"/>
    <mergeCell ref="C284:E284"/>
    <mergeCell ref="F284:F289"/>
    <mergeCell ref="G284:G289"/>
    <mergeCell ref="H284:J284"/>
    <mergeCell ref="M284:O284"/>
    <mergeCell ref="P284:P289"/>
    <mergeCell ref="Q284:Q289"/>
    <mergeCell ref="R284:T284"/>
    <mergeCell ref="R273:R277"/>
    <mergeCell ref="S273:S274"/>
    <mergeCell ref="C271:D271"/>
    <mergeCell ref="M271:O271"/>
    <mergeCell ref="R271:T271"/>
    <mergeCell ref="W271:X274"/>
    <mergeCell ref="W279:W282"/>
    <mergeCell ref="X279:X282"/>
    <mergeCell ref="M281:M282"/>
    <mergeCell ref="N281:N282"/>
    <mergeCell ref="S281:S282"/>
    <mergeCell ref="T281:T282"/>
    <mergeCell ref="Q278:Q283"/>
    <mergeCell ref="R278:T278"/>
    <mergeCell ref="E279:E283"/>
    <mergeCell ref="H279:H283"/>
    <mergeCell ref="M279:M280"/>
    <mergeCell ref="N279:N280"/>
    <mergeCell ref="O279:O283"/>
    <mergeCell ref="R279:R283"/>
    <mergeCell ref="S279:S280"/>
    <mergeCell ref="T279:T280"/>
    <mergeCell ref="X275:X277"/>
    <mergeCell ref="C278:E278"/>
    <mergeCell ref="F278:F283"/>
    <mergeCell ref="G278:G283"/>
    <mergeCell ref="H278:J278"/>
    <mergeCell ref="M278:O278"/>
    <mergeCell ref="P278:P283"/>
    <mergeCell ref="Z271:AA274"/>
    <mergeCell ref="C272:E272"/>
    <mergeCell ref="F272:F277"/>
    <mergeCell ref="G272:G277"/>
    <mergeCell ref="H272:J272"/>
    <mergeCell ref="M272:O272"/>
    <mergeCell ref="C269:G270"/>
    <mergeCell ref="H269:J270"/>
    <mergeCell ref="L269:R270"/>
    <mergeCell ref="S269:T270"/>
    <mergeCell ref="V269:X270"/>
    <mergeCell ref="AA269:AA270"/>
    <mergeCell ref="D264:J264"/>
    <mergeCell ref="N264:T264"/>
    <mergeCell ref="D265:E265"/>
    <mergeCell ref="F265:G265"/>
    <mergeCell ref="N265:O265"/>
    <mergeCell ref="P265:Q265"/>
    <mergeCell ref="T273:T274"/>
    <mergeCell ref="M275:M276"/>
    <mergeCell ref="N275:N276"/>
    <mergeCell ref="S275:S276"/>
    <mergeCell ref="T275:T276"/>
    <mergeCell ref="W275:W277"/>
    <mergeCell ref="P272:P277"/>
    <mergeCell ref="Q272:Q277"/>
    <mergeCell ref="R272:T272"/>
    <mergeCell ref="E273:E277"/>
    <mergeCell ref="H273:H277"/>
    <mergeCell ref="M273:M274"/>
    <mergeCell ref="N273:N274"/>
    <mergeCell ref="O273:O277"/>
    <mergeCell ref="N259:N260"/>
    <mergeCell ref="O259:O263"/>
    <mergeCell ref="N255:N256"/>
    <mergeCell ref="T255:T256"/>
    <mergeCell ref="Q258:Q263"/>
    <mergeCell ref="R258:T258"/>
    <mergeCell ref="R259:R263"/>
    <mergeCell ref="T259:T260"/>
    <mergeCell ref="J255:J256"/>
    <mergeCell ref="D259:D260"/>
    <mergeCell ref="D261:D262"/>
    <mergeCell ref="J259:J260"/>
    <mergeCell ref="J261:J262"/>
    <mergeCell ref="C253:C254"/>
    <mergeCell ref="I259:I260"/>
    <mergeCell ref="I261:I262"/>
    <mergeCell ref="C259:C260"/>
    <mergeCell ref="C261:C262"/>
    <mergeCell ref="M259:M260"/>
    <mergeCell ref="M255:M256"/>
    <mergeCell ref="S253:S254"/>
    <mergeCell ref="S255:S256"/>
    <mergeCell ref="S259:S260"/>
    <mergeCell ref="M261:M262"/>
    <mergeCell ref="S261:S262"/>
    <mergeCell ref="C252:E252"/>
    <mergeCell ref="F252:F257"/>
    <mergeCell ref="G252:G257"/>
    <mergeCell ref="H252:J252"/>
    <mergeCell ref="M252:O252"/>
    <mergeCell ref="P252:P257"/>
    <mergeCell ref="E253:E257"/>
    <mergeCell ref="H253:H257"/>
    <mergeCell ref="N253:N254"/>
    <mergeCell ref="O253:O257"/>
    <mergeCell ref="N249:N250"/>
    <mergeCell ref="T249:T250"/>
    <mergeCell ref="Q252:Q257"/>
    <mergeCell ref="R252:T252"/>
    <mergeCell ref="R253:R257"/>
    <mergeCell ref="T253:T254"/>
    <mergeCell ref="E247:E251"/>
    <mergeCell ref="H247:H251"/>
    <mergeCell ref="N247:N248"/>
    <mergeCell ref="O247:O251"/>
    <mergeCell ref="R247:R251"/>
    <mergeCell ref="T247:T248"/>
    <mergeCell ref="J249:J250"/>
    <mergeCell ref="I247:I248"/>
    <mergeCell ref="I249:I250"/>
    <mergeCell ref="D253:D254"/>
    <mergeCell ref="D255:D256"/>
    <mergeCell ref="J253:J254"/>
    <mergeCell ref="C255:C256"/>
    <mergeCell ref="I253:I254"/>
    <mergeCell ref="I255:I256"/>
    <mergeCell ref="M253:M254"/>
    <mergeCell ref="C246:E246"/>
    <mergeCell ref="F246:F251"/>
    <mergeCell ref="G246:G251"/>
    <mergeCell ref="H246:J246"/>
    <mergeCell ref="M246:O246"/>
    <mergeCell ref="P246:P251"/>
    <mergeCell ref="Q246:Q251"/>
    <mergeCell ref="R246:T246"/>
    <mergeCell ref="M243:M244"/>
    <mergeCell ref="N243:N244"/>
    <mergeCell ref="S243:S244"/>
    <mergeCell ref="T243:T244"/>
    <mergeCell ref="Q240:Q245"/>
    <mergeCell ref="R240:T240"/>
    <mergeCell ref="E241:E245"/>
    <mergeCell ref="H241:H245"/>
    <mergeCell ref="N241:N242"/>
    <mergeCell ref="O241:O245"/>
    <mergeCell ref="R241:R245"/>
    <mergeCell ref="T241:T242"/>
    <mergeCell ref="G240:G245"/>
    <mergeCell ref="H240:J240"/>
    <mergeCell ref="M240:O240"/>
    <mergeCell ref="P240:P245"/>
    <mergeCell ref="S247:S248"/>
    <mergeCell ref="S249:S250"/>
    <mergeCell ref="M247:M248"/>
    <mergeCell ref="M249:M250"/>
    <mergeCell ref="J247:J248"/>
    <mergeCell ref="T235:T236"/>
    <mergeCell ref="M237:M238"/>
    <mergeCell ref="N237:N238"/>
    <mergeCell ref="S237:S238"/>
    <mergeCell ref="T237:T238"/>
    <mergeCell ref="W237:W239"/>
    <mergeCell ref="P234:P239"/>
    <mergeCell ref="Q234:Q239"/>
    <mergeCell ref="R234:T234"/>
    <mergeCell ref="E235:E239"/>
    <mergeCell ref="H235:H239"/>
    <mergeCell ref="M235:M236"/>
    <mergeCell ref="N235:N236"/>
    <mergeCell ref="O235:O239"/>
    <mergeCell ref="R235:R239"/>
    <mergeCell ref="S235:S236"/>
    <mergeCell ref="S241:S242"/>
    <mergeCell ref="M241:M242"/>
    <mergeCell ref="C233:D233"/>
    <mergeCell ref="M233:O233"/>
    <mergeCell ref="R233:T233"/>
    <mergeCell ref="W233:X236"/>
    <mergeCell ref="Z233:AA236"/>
    <mergeCell ref="C234:E234"/>
    <mergeCell ref="F234:F239"/>
    <mergeCell ref="G234:G239"/>
    <mergeCell ref="H234:J234"/>
    <mergeCell ref="M234:O234"/>
    <mergeCell ref="D231:G232"/>
    <mergeCell ref="I231:J232"/>
    <mergeCell ref="M231:Q232"/>
    <mergeCell ref="R231:T232"/>
    <mergeCell ref="W231:X232"/>
    <mergeCell ref="AA231:AA232"/>
    <mergeCell ref="D228:J228"/>
    <mergeCell ref="N228:T228"/>
    <mergeCell ref="D229:E229"/>
    <mergeCell ref="F229:G229"/>
    <mergeCell ref="K229:L229"/>
    <mergeCell ref="N229:O229"/>
    <mergeCell ref="P229:Q229"/>
    <mergeCell ref="Y201:Y228"/>
    <mergeCell ref="Z201:AA228"/>
    <mergeCell ref="C203:D203"/>
    <mergeCell ref="X237:X239"/>
    <mergeCell ref="Y237:Y264"/>
    <mergeCell ref="Z237:AA264"/>
    <mergeCell ref="C239:D239"/>
    <mergeCell ref="C240:E240"/>
    <mergeCell ref="F240:F245"/>
    <mergeCell ref="S223:S224"/>
    <mergeCell ref="T223:T224"/>
    <mergeCell ref="M225:M226"/>
    <mergeCell ref="N225:N226"/>
    <mergeCell ref="S225:S226"/>
    <mergeCell ref="T225:T226"/>
    <mergeCell ref="E223:E227"/>
    <mergeCell ref="H223:H227"/>
    <mergeCell ref="M223:M224"/>
    <mergeCell ref="N223:N224"/>
    <mergeCell ref="O223:O227"/>
    <mergeCell ref="R223:R227"/>
    <mergeCell ref="C222:E222"/>
    <mergeCell ref="F222:F227"/>
    <mergeCell ref="G222:G227"/>
    <mergeCell ref="H222:J222"/>
    <mergeCell ref="M222:O222"/>
    <mergeCell ref="P222:P227"/>
    <mergeCell ref="Q222:Q227"/>
    <mergeCell ref="R222:T222"/>
    <mergeCell ref="M219:M220"/>
    <mergeCell ref="N219:N220"/>
    <mergeCell ref="S219:S220"/>
    <mergeCell ref="T219:T220"/>
    <mergeCell ref="Q216:Q221"/>
    <mergeCell ref="R216:T216"/>
    <mergeCell ref="E217:E221"/>
    <mergeCell ref="H217:H221"/>
    <mergeCell ref="M217:M218"/>
    <mergeCell ref="N217:N218"/>
    <mergeCell ref="O217:O221"/>
    <mergeCell ref="R217:R221"/>
    <mergeCell ref="S217:S218"/>
    <mergeCell ref="T217:T218"/>
    <mergeCell ref="C216:E216"/>
    <mergeCell ref="F216:F221"/>
    <mergeCell ref="G216:G221"/>
    <mergeCell ref="H216:J216"/>
    <mergeCell ref="M216:O216"/>
    <mergeCell ref="P216:P221"/>
    <mergeCell ref="S211:S212"/>
    <mergeCell ref="T211:T212"/>
    <mergeCell ref="W211:W213"/>
    <mergeCell ref="X211:X213"/>
    <mergeCell ref="M213:M214"/>
    <mergeCell ref="N213:N214"/>
    <mergeCell ref="S213:S214"/>
    <mergeCell ref="T213:T214"/>
    <mergeCell ref="W214:W216"/>
    <mergeCell ref="X214:X216"/>
    <mergeCell ref="E211:E215"/>
    <mergeCell ref="H211:H215"/>
    <mergeCell ref="M211:M212"/>
    <mergeCell ref="N211:N212"/>
    <mergeCell ref="O211:O215"/>
    <mergeCell ref="R211:R215"/>
    <mergeCell ref="W209:W210"/>
    <mergeCell ref="X209:X210"/>
    <mergeCell ref="C210:E210"/>
    <mergeCell ref="F210:F215"/>
    <mergeCell ref="G210:G215"/>
    <mergeCell ref="H210:J210"/>
    <mergeCell ref="M210:O210"/>
    <mergeCell ref="P210:P215"/>
    <mergeCell ref="Q210:Q215"/>
    <mergeCell ref="R210:T210"/>
    <mergeCell ref="O199:O203"/>
    <mergeCell ref="R199:R203"/>
    <mergeCell ref="S199:S200"/>
    <mergeCell ref="C197:D197"/>
    <mergeCell ref="M197:O197"/>
    <mergeCell ref="R197:T197"/>
    <mergeCell ref="W197:X200"/>
    <mergeCell ref="W205:W208"/>
    <mergeCell ref="X205:X208"/>
    <mergeCell ref="M207:M208"/>
    <mergeCell ref="N207:N208"/>
    <mergeCell ref="S207:S208"/>
    <mergeCell ref="T207:T208"/>
    <mergeCell ref="Q204:Q209"/>
    <mergeCell ref="R204:T204"/>
    <mergeCell ref="E205:E209"/>
    <mergeCell ref="H205:H209"/>
    <mergeCell ref="M205:M206"/>
    <mergeCell ref="N205:N206"/>
    <mergeCell ref="O205:O209"/>
    <mergeCell ref="R205:R209"/>
    <mergeCell ref="S205:S206"/>
    <mergeCell ref="T205:T206"/>
    <mergeCell ref="X201:X203"/>
    <mergeCell ref="C204:E204"/>
    <mergeCell ref="F204:F209"/>
    <mergeCell ref="G204:G209"/>
    <mergeCell ref="H204:J204"/>
    <mergeCell ref="M204:O204"/>
    <mergeCell ref="P204:P209"/>
    <mergeCell ref="Z197:AA200"/>
    <mergeCell ref="C198:E198"/>
    <mergeCell ref="F198:F203"/>
    <mergeCell ref="G198:G203"/>
    <mergeCell ref="H198:J198"/>
    <mergeCell ref="M198:O198"/>
    <mergeCell ref="C195:G196"/>
    <mergeCell ref="H195:J196"/>
    <mergeCell ref="L195:R196"/>
    <mergeCell ref="S195:T196"/>
    <mergeCell ref="V195:X196"/>
    <mergeCell ref="AA195:AA196"/>
    <mergeCell ref="D189:J189"/>
    <mergeCell ref="N189:T189"/>
    <mergeCell ref="D190:E190"/>
    <mergeCell ref="F190:G190"/>
    <mergeCell ref="K190:L190"/>
    <mergeCell ref="N190:O190"/>
    <mergeCell ref="P190:Q190"/>
    <mergeCell ref="T199:T200"/>
    <mergeCell ref="M201:M202"/>
    <mergeCell ref="N201:N202"/>
    <mergeCell ref="S201:S202"/>
    <mergeCell ref="T201:T202"/>
    <mergeCell ref="W201:W203"/>
    <mergeCell ref="P198:P203"/>
    <mergeCell ref="Q198:Q203"/>
    <mergeCell ref="R198:T198"/>
    <mergeCell ref="E199:E203"/>
    <mergeCell ref="H199:H203"/>
    <mergeCell ref="M199:M200"/>
    <mergeCell ref="N199:N200"/>
    <mergeCell ref="P183:P188"/>
    <mergeCell ref="Q183:Q188"/>
    <mergeCell ref="R183:T183"/>
    <mergeCell ref="M180:M181"/>
    <mergeCell ref="N180:N181"/>
    <mergeCell ref="S180:S181"/>
    <mergeCell ref="T180:T181"/>
    <mergeCell ref="Q177:Q182"/>
    <mergeCell ref="R177:T177"/>
    <mergeCell ref="E178:E182"/>
    <mergeCell ref="H178:H182"/>
    <mergeCell ref="M178:M179"/>
    <mergeCell ref="N178:N179"/>
    <mergeCell ref="O178:O182"/>
    <mergeCell ref="R178:R182"/>
    <mergeCell ref="S178:S179"/>
    <mergeCell ref="T178:T179"/>
    <mergeCell ref="C177:E177"/>
    <mergeCell ref="F177:F182"/>
    <mergeCell ref="G177:G182"/>
    <mergeCell ref="H177:J177"/>
    <mergeCell ref="M177:O177"/>
    <mergeCell ref="P177:P182"/>
    <mergeCell ref="S172:S173"/>
    <mergeCell ref="T172:T173"/>
    <mergeCell ref="W172:W174"/>
    <mergeCell ref="X172:X174"/>
    <mergeCell ref="M174:M175"/>
    <mergeCell ref="N174:N175"/>
    <mergeCell ref="S174:S175"/>
    <mergeCell ref="T174:T175"/>
    <mergeCell ref="W175:W176"/>
    <mergeCell ref="X175:X176"/>
    <mergeCell ref="E172:E176"/>
    <mergeCell ref="H172:H176"/>
    <mergeCell ref="M172:M173"/>
    <mergeCell ref="N172:N173"/>
    <mergeCell ref="O172:O176"/>
    <mergeCell ref="R172:R176"/>
    <mergeCell ref="W178:X189"/>
    <mergeCell ref="T184:T185"/>
    <mergeCell ref="N186:N187"/>
    <mergeCell ref="S186:S187"/>
    <mergeCell ref="T186:T187"/>
    <mergeCell ref="E184:E188"/>
    <mergeCell ref="H184:H188"/>
    <mergeCell ref="N184:N185"/>
    <mergeCell ref="O184:O188"/>
    <mergeCell ref="R184:R188"/>
    <mergeCell ref="S184:S185"/>
    <mergeCell ref="C183:E183"/>
    <mergeCell ref="F183:F188"/>
    <mergeCell ref="G183:G188"/>
    <mergeCell ref="H183:J183"/>
    <mergeCell ref="M183:O183"/>
    <mergeCell ref="W170:W171"/>
    <mergeCell ref="X170:X171"/>
    <mergeCell ref="C171:E171"/>
    <mergeCell ref="F171:F176"/>
    <mergeCell ref="G171:G176"/>
    <mergeCell ref="H171:J171"/>
    <mergeCell ref="M171:O171"/>
    <mergeCell ref="P171:P176"/>
    <mergeCell ref="Q171:Q176"/>
    <mergeCell ref="R171:T171"/>
    <mergeCell ref="T160:T161"/>
    <mergeCell ref="M162:M163"/>
    <mergeCell ref="N162:N163"/>
    <mergeCell ref="S162:S163"/>
    <mergeCell ref="T162:T163"/>
    <mergeCell ref="T166:T167"/>
    <mergeCell ref="W166:W169"/>
    <mergeCell ref="X166:X169"/>
    <mergeCell ref="M168:M169"/>
    <mergeCell ref="N168:N169"/>
    <mergeCell ref="S168:S169"/>
    <mergeCell ref="T168:T169"/>
    <mergeCell ref="P165:P170"/>
    <mergeCell ref="Q165:Q170"/>
    <mergeCell ref="R165:T165"/>
    <mergeCell ref="E166:E170"/>
    <mergeCell ref="H166:H170"/>
    <mergeCell ref="M166:M167"/>
    <mergeCell ref="N166:N167"/>
    <mergeCell ref="O166:O170"/>
    <mergeCell ref="R166:R170"/>
    <mergeCell ref="S166:S167"/>
    <mergeCell ref="H159:J159"/>
    <mergeCell ref="M159:O159"/>
    <mergeCell ref="P159:P164"/>
    <mergeCell ref="Q159:Q164"/>
    <mergeCell ref="R159:T159"/>
    <mergeCell ref="E160:E164"/>
    <mergeCell ref="H160:H164"/>
    <mergeCell ref="M160:M161"/>
    <mergeCell ref="N160:N161"/>
    <mergeCell ref="O160:O164"/>
    <mergeCell ref="W156:X157"/>
    <mergeCell ref="AA156:AA157"/>
    <mergeCell ref="C158:D158"/>
    <mergeCell ref="M158:O158"/>
    <mergeCell ref="R158:T158"/>
    <mergeCell ref="W158:X161"/>
    <mergeCell ref="Z158:AA161"/>
    <mergeCell ref="C159:E159"/>
    <mergeCell ref="F159:F164"/>
    <mergeCell ref="G159:G164"/>
    <mergeCell ref="W162:W164"/>
    <mergeCell ref="X162:X164"/>
    <mergeCell ref="Y162:Y189"/>
    <mergeCell ref="Z162:AA189"/>
    <mergeCell ref="C164:D164"/>
    <mergeCell ref="C165:E165"/>
    <mergeCell ref="F165:F170"/>
    <mergeCell ref="G165:G170"/>
    <mergeCell ref="H165:J165"/>
    <mergeCell ref="M165:O165"/>
    <mergeCell ref="R160:R164"/>
    <mergeCell ref="S160:S161"/>
    <mergeCell ref="M140:O140"/>
    <mergeCell ref="P140:P145"/>
    <mergeCell ref="D152:J152"/>
    <mergeCell ref="N152:T152"/>
    <mergeCell ref="D156:H157"/>
    <mergeCell ref="I156:J157"/>
    <mergeCell ref="M156:Q157"/>
    <mergeCell ref="R156:T157"/>
    <mergeCell ref="S147:S148"/>
    <mergeCell ref="T147:T148"/>
    <mergeCell ref="W147:W149"/>
    <mergeCell ref="X147:X149"/>
    <mergeCell ref="M149:M150"/>
    <mergeCell ref="N149:N150"/>
    <mergeCell ref="S149:S150"/>
    <mergeCell ref="T149:T150"/>
    <mergeCell ref="E147:E151"/>
    <mergeCell ref="H147:H151"/>
    <mergeCell ref="M147:M148"/>
    <mergeCell ref="N147:N148"/>
    <mergeCell ref="O147:O151"/>
    <mergeCell ref="R147:R151"/>
    <mergeCell ref="D141:D142"/>
    <mergeCell ref="D143:D144"/>
    <mergeCell ref="J141:J142"/>
    <mergeCell ref="J143:J144"/>
    <mergeCell ref="X150:X151"/>
    <mergeCell ref="W150:W151"/>
    <mergeCell ref="M134:O134"/>
    <mergeCell ref="P134:P139"/>
    <mergeCell ref="Q134:Q139"/>
    <mergeCell ref="R134:T134"/>
    <mergeCell ref="W145:W146"/>
    <mergeCell ref="X145:X146"/>
    <mergeCell ref="C146:E146"/>
    <mergeCell ref="F146:F151"/>
    <mergeCell ref="G146:G151"/>
    <mergeCell ref="H146:J146"/>
    <mergeCell ref="M146:O146"/>
    <mergeCell ref="P146:P151"/>
    <mergeCell ref="Q146:Q151"/>
    <mergeCell ref="R146:T146"/>
    <mergeCell ref="W141:W144"/>
    <mergeCell ref="X141:X144"/>
    <mergeCell ref="M143:M144"/>
    <mergeCell ref="N143:N144"/>
    <mergeCell ref="S143:S144"/>
    <mergeCell ref="T143:T144"/>
    <mergeCell ref="Q140:Q145"/>
    <mergeCell ref="R140:T140"/>
    <mergeCell ref="E141:E145"/>
    <mergeCell ref="H141:H145"/>
    <mergeCell ref="M141:M142"/>
    <mergeCell ref="N141:N142"/>
    <mergeCell ref="O141:O145"/>
    <mergeCell ref="R141:R145"/>
    <mergeCell ref="S141:S142"/>
    <mergeCell ref="T141:T142"/>
    <mergeCell ref="C140:E140"/>
    <mergeCell ref="F140:F145"/>
    <mergeCell ref="P128:P133"/>
    <mergeCell ref="Q128:Q133"/>
    <mergeCell ref="R128:T128"/>
    <mergeCell ref="E129:E133"/>
    <mergeCell ref="H129:H133"/>
    <mergeCell ref="M129:M130"/>
    <mergeCell ref="N129:N130"/>
    <mergeCell ref="O129:O133"/>
    <mergeCell ref="R129:R133"/>
    <mergeCell ref="S129:S130"/>
    <mergeCell ref="S135:S136"/>
    <mergeCell ref="T135:T136"/>
    <mergeCell ref="W135:W137"/>
    <mergeCell ref="X135:X137"/>
    <mergeCell ref="M137:M138"/>
    <mergeCell ref="N137:N138"/>
    <mergeCell ref="S137:S138"/>
    <mergeCell ref="T137:T138"/>
    <mergeCell ref="W138:W140"/>
    <mergeCell ref="X138:X140"/>
    <mergeCell ref="E135:E139"/>
    <mergeCell ref="H135:H139"/>
    <mergeCell ref="M135:M136"/>
    <mergeCell ref="N135:N136"/>
    <mergeCell ref="O135:O139"/>
    <mergeCell ref="R135:R139"/>
    <mergeCell ref="W133:W134"/>
    <mergeCell ref="X133:X134"/>
    <mergeCell ref="C134:E134"/>
    <mergeCell ref="F134:F139"/>
    <mergeCell ref="G134:G139"/>
    <mergeCell ref="H134:J134"/>
    <mergeCell ref="Y125:Y152"/>
    <mergeCell ref="Z125:AA152"/>
    <mergeCell ref="C127:D127"/>
    <mergeCell ref="C128:E128"/>
    <mergeCell ref="F128:F133"/>
    <mergeCell ref="G128:G133"/>
    <mergeCell ref="H128:J128"/>
    <mergeCell ref="M128:O128"/>
    <mergeCell ref="R123:R127"/>
    <mergeCell ref="S123:S124"/>
    <mergeCell ref="T123:T124"/>
    <mergeCell ref="M125:M126"/>
    <mergeCell ref="N125:N126"/>
    <mergeCell ref="S125:S126"/>
    <mergeCell ref="T125:T126"/>
    <mergeCell ref="Z121:AA124"/>
    <mergeCell ref="C122:E122"/>
    <mergeCell ref="F122:F127"/>
    <mergeCell ref="G122:G127"/>
    <mergeCell ref="H122:J122"/>
    <mergeCell ref="M122:O122"/>
    <mergeCell ref="P122:P127"/>
    <mergeCell ref="Q122:Q127"/>
    <mergeCell ref="R122:T122"/>
    <mergeCell ref="E123:E127"/>
    <mergeCell ref="T129:T130"/>
    <mergeCell ref="W129:W132"/>
    <mergeCell ref="X129:X132"/>
    <mergeCell ref="M131:M132"/>
    <mergeCell ref="N131:N132"/>
    <mergeCell ref="S131:S132"/>
    <mergeCell ref="T131:T132"/>
    <mergeCell ref="V119:X120"/>
    <mergeCell ref="S120:T120"/>
    <mergeCell ref="C121:D121"/>
    <mergeCell ref="M121:O121"/>
    <mergeCell ref="R121:T121"/>
    <mergeCell ref="W121:X124"/>
    <mergeCell ref="H123:H127"/>
    <mergeCell ref="M123:M124"/>
    <mergeCell ref="N123:N124"/>
    <mergeCell ref="O123:O127"/>
    <mergeCell ref="D115:J115"/>
    <mergeCell ref="N115:T115"/>
    <mergeCell ref="J116:K118"/>
    <mergeCell ref="L116:M117"/>
    <mergeCell ref="N116:R117"/>
    <mergeCell ref="W116:X117"/>
    <mergeCell ref="S110:S111"/>
    <mergeCell ref="T110:T111"/>
    <mergeCell ref="M112:M113"/>
    <mergeCell ref="N112:N113"/>
    <mergeCell ref="S112:S113"/>
    <mergeCell ref="T112:T113"/>
    <mergeCell ref="E110:E114"/>
    <mergeCell ref="H110:H114"/>
    <mergeCell ref="M110:M111"/>
    <mergeCell ref="N110:N111"/>
    <mergeCell ref="O110:O114"/>
    <mergeCell ref="R110:R114"/>
    <mergeCell ref="W125:W127"/>
    <mergeCell ref="X125:X127"/>
    <mergeCell ref="W110:W115"/>
    <mergeCell ref="X110:X115"/>
    <mergeCell ref="W108:W109"/>
    <mergeCell ref="X108:X109"/>
    <mergeCell ref="C109:E109"/>
    <mergeCell ref="F109:F114"/>
    <mergeCell ref="G109:G114"/>
    <mergeCell ref="H109:J109"/>
    <mergeCell ref="M109:O109"/>
    <mergeCell ref="P109:P114"/>
    <mergeCell ref="Q109:Q114"/>
    <mergeCell ref="R109:T109"/>
    <mergeCell ref="W104:W107"/>
    <mergeCell ref="X104:X107"/>
    <mergeCell ref="M106:M107"/>
    <mergeCell ref="N106:N107"/>
    <mergeCell ref="S106:S107"/>
    <mergeCell ref="T106:T107"/>
    <mergeCell ref="Q103:Q108"/>
    <mergeCell ref="R103:T103"/>
    <mergeCell ref="E104:E108"/>
    <mergeCell ref="H104:H108"/>
    <mergeCell ref="M104:M105"/>
    <mergeCell ref="N104:N105"/>
    <mergeCell ref="O104:O108"/>
    <mergeCell ref="R104:R108"/>
    <mergeCell ref="S104:S105"/>
    <mergeCell ref="T104:T105"/>
    <mergeCell ref="C103:E103"/>
    <mergeCell ref="F103:F108"/>
    <mergeCell ref="G103:G108"/>
    <mergeCell ref="H103:J103"/>
    <mergeCell ref="M103:O103"/>
    <mergeCell ref="P103:P108"/>
    <mergeCell ref="S98:S99"/>
    <mergeCell ref="T98:T99"/>
    <mergeCell ref="W98:W100"/>
    <mergeCell ref="X98:X100"/>
    <mergeCell ref="M100:M101"/>
    <mergeCell ref="N100:N101"/>
    <mergeCell ref="S100:S101"/>
    <mergeCell ref="T100:T101"/>
    <mergeCell ref="W101:W102"/>
    <mergeCell ref="X101:X102"/>
    <mergeCell ref="E98:E102"/>
    <mergeCell ref="H98:H102"/>
    <mergeCell ref="M98:M99"/>
    <mergeCell ref="N98:N99"/>
    <mergeCell ref="O98:O102"/>
    <mergeCell ref="R98:R102"/>
    <mergeCell ref="W96:W97"/>
    <mergeCell ref="X96:X97"/>
    <mergeCell ref="C97:E97"/>
    <mergeCell ref="F97:F102"/>
    <mergeCell ref="G97:G102"/>
    <mergeCell ref="H97:J97"/>
    <mergeCell ref="M97:O97"/>
    <mergeCell ref="P97:P102"/>
    <mergeCell ref="Q97:Q102"/>
    <mergeCell ref="R97:T97"/>
    <mergeCell ref="M88:M89"/>
    <mergeCell ref="N88:N89"/>
    <mergeCell ref="S88:S89"/>
    <mergeCell ref="T88:T89"/>
    <mergeCell ref="T92:T93"/>
    <mergeCell ref="W92:W95"/>
    <mergeCell ref="X92:X95"/>
    <mergeCell ref="M94:M95"/>
    <mergeCell ref="N94:N95"/>
    <mergeCell ref="S94:S95"/>
    <mergeCell ref="T94:T95"/>
    <mergeCell ref="P91:P96"/>
    <mergeCell ref="Q91:Q96"/>
    <mergeCell ref="R91:T91"/>
    <mergeCell ref="E92:E96"/>
    <mergeCell ref="H92:H96"/>
    <mergeCell ref="M92:M93"/>
    <mergeCell ref="N92:N93"/>
    <mergeCell ref="O92:O96"/>
    <mergeCell ref="R92:R96"/>
    <mergeCell ref="S92:S93"/>
    <mergeCell ref="H85:J85"/>
    <mergeCell ref="M85:O85"/>
    <mergeCell ref="P85:P90"/>
    <mergeCell ref="Q85:Q90"/>
    <mergeCell ref="R85:T85"/>
    <mergeCell ref="E86:E90"/>
    <mergeCell ref="H86:H90"/>
    <mergeCell ref="M86:M87"/>
    <mergeCell ref="N86:N87"/>
    <mergeCell ref="O86:O90"/>
    <mergeCell ref="Z82:AA83"/>
    <mergeCell ref="C84:D84"/>
    <mergeCell ref="M84:O84"/>
    <mergeCell ref="R84:T84"/>
    <mergeCell ref="W84:X87"/>
    <mergeCell ref="Z84:AA87"/>
    <mergeCell ref="C85:E85"/>
    <mergeCell ref="F85:F90"/>
    <mergeCell ref="G85:G90"/>
    <mergeCell ref="W88:W90"/>
    <mergeCell ref="X88:X90"/>
    <mergeCell ref="Y88:Y115"/>
    <mergeCell ref="Z88:AA115"/>
    <mergeCell ref="C90:D90"/>
    <mergeCell ref="C91:E91"/>
    <mergeCell ref="F91:F96"/>
    <mergeCell ref="G91:G96"/>
    <mergeCell ref="H91:J91"/>
    <mergeCell ref="M91:O91"/>
    <mergeCell ref="R86:R90"/>
    <mergeCell ref="S86:S87"/>
    <mergeCell ref="T86:T87"/>
    <mergeCell ref="W82:X83"/>
    <mergeCell ref="R66:R70"/>
    <mergeCell ref="S66:S67"/>
    <mergeCell ref="T66:T67"/>
    <mergeCell ref="C65:E65"/>
    <mergeCell ref="F65:F70"/>
    <mergeCell ref="G65:G70"/>
    <mergeCell ref="H65:J65"/>
    <mergeCell ref="M65:O65"/>
    <mergeCell ref="P65:P70"/>
    <mergeCell ref="D77:J77"/>
    <mergeCell ref="N77:T77"/>
    <mergeCell ref="K78:L78"/>
    <mergeCell ref="C82:D83"/>
    <mergeCell ref="J82:J83"/>
    <mergeCell ref="M82:N83"/>
    <mergeCell ref="R82:T83"/>
    <mergeCell ref="S72:S73"/>
    <mergeCell ref="T72:T73"/>
    <mergeCell ref="M74:M75"/>
    <mergeCell ref="N74:N75"/>
    <mergeCell ref="S74:S75"/>
    <mergeCell ref="T74:T75"/>
    <mergeCell ref="E72:E76"/>
    <mergeCell ref="H72:H76"/>
    <mergeCell ref="M72:M73"/>
    <mergeCell ref="N72:N73"/>
    <mergeCell ref="O72:O76"/>
    <mergeCell ref="R72:R76"/>
    <mergeCell ref="X58:X59"/>
    <mergeCell ref="C59:E59"/>
    <mergeCell ref="F59:F64"/>
    <mergeCell ref="G59:G64"/>
    <mergeCell ref="H59:J59"/>
    <mergeCell ref="M59:O59"/>
    <mergeCell ref="P59:P64"/>
    <mergeCell ref="Q59:Q64"/>
    <mergeCell ref="R59:T59"/>
    <mergeCell ref="W70:W71"/>
    <mergeCell ref="X70:X71"/>
    <mergeCell ref="C71:E71"/>
    <mergeCell ref="F71:F76"/>
    <mergeCell ref="G71:G76"/>
    <mergeCell ref="H71:J71"/>
    <mergeCell ref="M71:O71"/>
    <mergeCell ref="P71:P76"/>
    <mergeCell ref="Q71:Q76"/>
    <mergeCell ref="R71:T71"/>
    <mergeCell ref="W66:W69"/>
    <mergeCell ref="X66:X69"/>
    <mergeCell ref="M68:M69"/>
    <mergeCell ref="N68:N69"/>
    <mergeCell ref="S68:S69"/>
    <mergeCell ref="T68:T69"/>
    <mergeCell ref="Q65:Q70"/>
    <mergeCell ref="R65:T65"/>
    <mergeCell ref="E66:E70"/>
    <mergeCell ref="H66:H70"/>
    <mergeCell ref="M66:M67"/>
    <mergeCell ref="N66:N67"/>
    <mergeCell ref="O66:O70"/>
    <mergeCell ref="X54:X57"/>
    <mergeCell ref="M56:M57"/>
    <mergeCell ref="N56:N57"/>
    <mergeCell ref="S56:S57"/>
    <mergeCell ref="T56:T57"/>
    <mergeCell ref="Q53:Q58"/>
    <mergeCell ref="R53:T53"/>
    <mergeCell ref="E54:E58"/>
    <mergeCell ref="H54:H58"/>
    <mergeCell ref="M54:M55"/>
    <mergeCell ref="N54:N55"/>
    <mergeCell ref="O54:O58"/>
    <mergeCell ref="R54:R58"/>
    <mergeCell ref="S54:S55"/>
    <mergeCell ref="T54:T55"/>
    <mergeCell ref="X50:X52"/>
    <mergeCell ref="S60:S61"/>
    <mergeCell ref="T60:T61"/>
    <mergeCell ref="W60:W62"/>
    <mergeCell ref="X60:X62"/>
    <mergeCell ref="M62:M63"/>
    <mergeCell ref="N62:N63"/>
    <mergeCell ref="S62:S63"/>
    <mergeCell ref="T62:T63"/>
    <mergeCell ref="W63:W65"/>
    <mergeCell ref="X63:X65"/>
    <mergeCell ref="E60:E64"/>
    <mergeCell ref="H60:H64"/>
    <mergeCell ref="M60:M61"/>
    <mergeCell ref="N60:N61"/>
    <mergeCell ref="O60:O64"/>
    <mergeCell ref="R60:R64"/>
    <mergeCell ref="M53:O53"/>
    <mergeCell ref="P53:P58"/>
    <mergeCell ref="T48:T49"/>
    <mergeCell ref="M50:M51"/>
    <mergeCell ref="N50:N51"/>
    <mergeCell ref="S50:S51"/>
    <mergeCell ref="T50:T51"/>
    <mergeCell ref="W50:W52"/>
    <mergeCell ref="P47:P52"/>
    <mergeCell ref="Q47:Q52"/>
    <mergeCell ref="R47:T47"/>
    <mergeCell ref="E48:E52"/>
    <mergeCell ref="H48:H52"/>
    <mergeCell ref="M48:M49"/>
    <mergeCell ref="N48:N49"/>
    <mergeCell ref="O48:O52"/>
    <mergeCell ref="R48:R52"/>
    <mergeCell ref="S48:S49"/>
    <mergeCell ref="W54:W57"/>
    <mergeCell ref="W58:W59"/>
    <mergeCell ref="C46:D46"/>
    <mergeCell ref="M46:O46"/>
    <mergeCell ref="R46:T46"/>
    <mergeCell ref="W46:X49"/>
    <mergeCell ref="Z46:AA49"/>
    <mergeCell ref="C47:E47"/>
    <mergeCell ref="F47:F52"/>
    <mergeCell ref="G47:G52"/>
    <mergeCell ref="H47:J47"/>
    <mergeCell ref="M47:O47"/>
    <mergeCell ref="C43:I45"/>
    <mergeCell ref="J43:J45"/>
    <mergeCell ref="M43:S45"/>
    <mergeCell ref="T43:T45"/>
    <mergeCell ref="W43:X45"/>
    <mergeCell ref="Z43:AA45"/>
    <mergeCell ref="D38:J38"/>
    <mergeCell ref="K38:L38"/>
    <mergeCell ref="N38:T38"/>
    <mergeCell ref="K39:L40"/>
    <mergeCell ref="M39:N39"/>
    <mergeCell ref="M40:N40"/>
    <mergeCell ref="Y11:Y38"/>
    <mergeCell ref="Z11:AA38"/>
    <mergeCell ref="C13:D13"/>
    <mergeCell ref="Y50:Y77"/>
    <mergeCell ref="Z50:AA77"/>
    <mergeCell ref="C52:D52"/>
    <mergeCell ref="C53:E53"/>
    <mergeCell ref="F53:F58"/>
    <mergeCell ref="G53:G58"/>
    <mergeCell ref="H53:J53"/>
    <mergeCell ref="S33:S34"/>
    <mergeCell ref="T33:T34"/>
    <mergeCell ref="W33:W35"/>
    <mergeCell ref="X33:X35"/>
    <mergeCell ref="M35:M36"/>
    <mergeCell ref="N35:N36"/>
    <mergeCell ref="S35:S36"/>
    <mergeCell ref="T35:T36"/>
    <mergeCell ref="E33:E37"/>
    <mergeCell ref="H33:H37"/>
    <mergeCell ref="M33:M34"/>
    <mergeCell ref="N33:N34"/>
    <mergeCell ref="O33:O37"/>
    <mergeCell ref="R33:R37"/>
    <mergeCell ref="W31:W32"/>
    <mergeCell ref="X31:X32"/>
    <mergeCell ref="C32:E32"/>
    <mergeCell ref="F32:F37"/>
    <mergeCell ref="G32:G37"/>
    <mergeCell ref="H32:J32"/>
    <mergeCell ref="M32:O32"/>
    <mergeCell ref="P32:P37"/>
    <mergeCell ref="Q32:Q37"/>
    <mergeCell ref="R32:T32"/>
    <mergeCell ref="W36:W37"/>
    <mergeCell ref="X36:X37"/>
    <mergeCell ref="M29:M30"/>
    <mergeCell ref="N29:N30"/>
    <mergeCell ref="S29:S30"/>
    <mergeCell ref="T29:T30"/>
    <mergeCell ref="Q26:Q31"/>
    <mergeCell ref="R26:T26"/>
    <mergeCell ref="E27:E31"/>
    <mergeCell ref="H27:H31"/>
    <mergeCell ref="M27:M28"/>
    <mergeCell ref="N27:N28"/>
    <mergeCell ref="O27:O31"/>
    <mergeCell ref="R27:R31"/>
    <mergeCell ref="S27:S28"/>
    <mergeCell ref="T27:T28"/>
    <mergeCell ref="C26:E26"/>
    <mergeCell ref="F26:F31"/>
    <mergeCell ref="G26:G31"/>
    <mergeCell ref="H26:J26"/>
    <mergeCell ref="M26:O26"/>
    <mergeCell ref="P26:P31"/>
    <mergeCell ref="S21:S22"/>
    <mergeCell ref="T21:T22"/>
    <mergeCell ref="W21:W23"/>
    <mergeCell ref="X21:X23"/>
    <mergeCell ref="M23:M24"/>
    <mergeCell ref="N23:N24"/>
    <mergeCell ref="S23:S24"/>
    <mergeCell ref="T23:T24"/>
    <mergeCell ref="W24:W26"/>
    <mergeCell ref="X24:X26"/>
    <mergeCell ref="E21:E25"/>
    <mergeCell ref="H21:H25"/>
    <mergeCell ref="M21:M22"/>
    <mergeCell ref="N21:N22"/>
    <mergeCell ref="O21:O25"/>
    <mergeCell ref="R21:R25"/>
    <mergeCell ref="W19:W20"/>
    <mergeCell ref="X19:X20"/>
    <mergeCell ref="C20:E20"/>
    <mergeCell ref="F20:F25"/>
    <mergeCell ref="G20:G25"/>
    <mergeCell ref="H20:J20"/>
    <mergeCell ref="M20:O20"/>
    <mergeCell ref="P20:P25"/>
    <mergeCell ref="Q20:Q25"/>
    <mergeCell ref="R20:T20"/>
    <mergeCell ref="C5:I6"/>
    <mergeCell ref="J5:J6"/>
    <mergeCell ref="M5:S6"/>
    <mergeCell ref="T5:T6"/>
    <mergeCell ref="W5:X6"/>
    <mergeCell ref="AA5:AA6"/>
    <mergeCell ref="B1:B2"/>
    <mergeCell ref="K1:U2"/>
    <mergeCell ref="W1:X2"/>
    <mergeCell ref="D3:J4"/>
    <mergeCell ref="L3:M4"/>
    <mergeCell ref="N3:T4"/>
    <mergeCell ref="V3:AA4"/>
    <mergeCell ref="T9:T10"/>
    <mergeCell ref="M11:M12"/>
    <mergeCell ref="N11:N12"/>
    <mergeCell ref="S11:S12"/>
    <mergeCell ref="T11:T12"/>
    <mergeCell ref="W11:W13"/>
    <mergeCell ref="P8:P13"/>
    <mergeCell ref="Q8:Q13"/>
    <mergeCell ref="R8:T8"/>
    <mergeCell ref="E9:E13"/>
    <mergeCell ref="H9:H13"/>
    <mergeCell ref="M9:M10"/>
    <mergeCell ref="N9:N10"/>
    <mergeCell ref="O9:O13"/>
    <mergeCell ref="R9:R13"/>
    <mergeCell ref="S9:S10"/>
    <mergeCell ref="C7:D7"/>
    <mergeCell ref="M7:O7"/>
    <mergeCell ref="R7:T7"/>
    <mergeCell ref="Z7:AA10"/>
    <mergeCell ref="C8:E8"/>
    <mergeCell ref="F8:F13"/>
    <mergeCell ref="G8:G13"/>
    <mergeCell ref="H8:J8"/>
    <mergeCell ref="M8:O8"/>
    <mergeCell ref="W7:X10"/>
    <mergeCell ref="W15:W18"/>
    <mergeCell ref="X15:X18"/>
    <mergeCell ref="M17:M18"/>
    <mergeCell ref="N17:N18"/>
    <mergeCell ref="S17:S18"/>
    <mergeCell ref="T17:T18"/>
    <mergeCell ref="Q14:Q19"/>
    <mergeCell ref="R14:T14"/>
    <mergeCell ref="E15:E19"/>
    <mergeCell ref="H15:H19"/>
    <mergeCell ref="M15:M16"/>
    <mergeCell ref="N15:N16"/>
    <mergeCell ref="O15:O19"/>
    <mergeCell ref="R15:R19"/>
    <mergeCell ref="S15:S16"/>
    <mergeCell ref="T15:T16"/>
    <mergeCell ref="X11:X13"/>
    <mergeCell ref="C14:E14"/>
    <mergeCell ref="F14:F19"/>
    <mergeCell ref="G14:G19"/>
    <mergeCell ref="H14:J14"/>
    <mergeCell ref="M14:O14"/>
    <mergeCell ref="P14:P19"/>
  </mergeCells>
  <conditionalFormatting sqref="AN47">
    <cfRule type="cellIs" dxfId="1211" priority="1529" operator="lessThan">
      <formula>1</formula>
    </cfRule>
    <cfRule type="cellIs" dxfId="1210" priority="1530" operator="greaterThan">
      <formula>4</formula>
    </cfRule>
    <cfRule type="cellIs" dxfId="1209" priority="1531" operator="notEqual">
      <formula>2</formula>
    </cfRule>
    <cfRule type="cellIs" dxfId="1208" priority="1532" operator="equal">
      <formula>2</formula>
    </cfRule>
  </conditionalFormatting>
  <conditionalFormatting sqref="AO59">
    <cfRule type="cellIs" dxfId="1207" priority="1525" operator="lessThan">
      <formula>1</formula>
    </cfRule>
    <cfRule type="cellIs" dxfId="1206" priority="1526" operator="greaterThan">
      <formula>4</formula>
    </cfRule>
    <cfRule type="cellIs" dxfId="1205" priority="1527" operator="notEqual">
      <formula>1</formula>
    </cfRule>
    <cfRule type="cellIs" dxfId="1204" priority="1528" operator="equal">
      <formula>1</formula>
    </cfRule>
  </conditionalFormatting>
  <conditionalFormatting sqref="AN71">
    <cfRule type="cellIs" dxfId="1203" priority="1521" operator="lessThan">
      <formula>1</formula>
    </cfRule>
    <cfRule type="cellIs" dxfId="1202" priority="1522" operator="greaterThan">
      <formula>4</formula>
    </cfRule>
    <cfRule type="cellIs" dxfId="1201" priority="1523" operator="notEqual">
      <formula>1</formula>
    </cfRule>
    <cfRule type="cellIs" dxfId="1200" priority="1524" operator="equal">
      <formula>1</formula>
    </cfRule>
  </conditionalFormatting>
  <conditionalFormatting sqref="G8">
    <cfRule type="cellIs" dxfId="1199" priority="1492" operator="lessThan">
      <formula>1</formula>
    </cfRule>
    <cfRule type="cellIs" dxfId="1198" priority="1493" operator="greaterThan">
      <formula>4</formula>
    </cfRule>
    <cfRule type="cellIs" dxfId="1197" priority="1494" operator="notEqual">
      <formula>4</formula>
    </cfRule>
    <cfRule type="cellIs" dxfId="1196" priority="1495" operator="equal">
      <formula>4</formula>
    </cfRule>
  </conditionalFormatting>
  <conditionalFormatting sqref="G26">
    <cfRule type="cellIs" dxfId="1195" priority="1517" operator="lessThan">
      <formula>1</formula>
    </cfRule>
    <cfRule type="cellIs" dxfId="1194" priority="1518" operator="greaterThan">
      <formula>4</formula>
    </cfRule>
    <cfRule type="cellIs" dxfId="1193" priority="1519" operator="notEqual">
      <formula>1</formula>
    </cfRule>
    <cfRule type="cellIs" dxfId="1192" priority="1520" operator="equal">
      <formula>1</formula>
    </cfRule>
  </conditionalFormatting>
  <conditionalFormatting sqref="F14">
    <cfRule type="cellIs" dxfId="1191" priority="1512" operator="lessThan">
      <formula>1</formula>
    </cfRule>
    <cfRule type="cellIs" dxfId="1190" priority="1513" operator="greaterThan">
      <formula>4</formula>
    </cfRule>
    <cfRule type="cellIs" dxfId="1189" priority="1514" operator="notEqual">
      <formula>1</formula>
    </cfRule>
    <cfRule type="cellIs" dxfId="1188" priority="1515" operator="equal">
      <formula>1</formula>
    </cfRule>
  </conditionalFormatting>
  <conditionalFormatting sqref="F8">
    <cfRule type="cellIs" dxfId="1187" priority="1507" operator="lessThan">
      <formula>1</formula>
    </cfRule>
    <cfRule type="cellIs" dxfId="1186" priority="1508" operator="greaterThan">
      <formula>4</formula>
    </cfRule>
    <cfRule type="cellIs" dxfId="1185" priority="1509" operator="notEqual">
      <formula>3</formula>
    </cfRule>
    <cfRule type="cellIs" dxfId="1184" priority="1510" operator="equal">
      <formula>3</formula>
    </cfRule>
  </conditionalFormatting>
  <conditionalFormatting sqref="G32">
    <cfRule type="cellIs" dxfId="1183" priority="1502" operator="lessThan">
      <formula>1</formula>
    </cfRule>
    <cfRule type="cellIs" dxfId="1182" priority="1503" operator="greaterThan">
      <formula>4</formula>
    </cfRule>
    <cfRule type="cellIs" dxfId="1181" priority="1504" operator="notEqual">
      <formula>4</formula>
    </cfRule>
    <cfRule type="cellIs" dxfId="1180" priority="1505" operator="equal">
      <formula>4</formula>
    </cfRule>
  </conditionalFormatting>
  <conditionalFormatting sqref="F26">
    <cfRule type="cellIs" dxfId="1179" priority="1497" operator="lessThan">
      <formula>1</formula>
    </cfRule>
    <cfRule type="cellIs" dxfId="1178" priority="1498" operator="greaterThan">
      <formula>4</formula>
    </cfRule>
    <cfRule type="cellIs" dxfId="1177" priority="1499" operator="notEqual">
      <formula>1</formula>
    </cfRule>
    <cfRule type="cellIs" dxfId="1176" priority="1500" operator="equal">
      <formula>1</formula>
    </cfRule>
  </conditionalFormatting>
  <conditionalFormatting sqref="G14 AF14">
    <cfRule type="cellIs" dxfId="1175" priority="1487" operator="lessThan">
      <formula>1</formula>
    </cfRule>
    <cfRule type="cellIs" dxfId="1174" priority="1488" operator="greaterThan">
      <formula>4</formula>
    </cfRule>
    <cfRule type="cellIs" dxfId="1173" priority="1489" operator="notEqual">
      <formula>3</formula>
    </cfRule>
    <cfRule type="cellIs" dxfId="1172" priority="1490" operator="equal">
      <formula>3</formula>
    </cfRule>
  </conditionalFormatting>
  <conditionalFormatting sqref="F20">
    <cfRule type="cellIs" dxfId="1171" priority="1482" operator="lessThan">
      <formula>1</formula>
    </cfRule>
    <cfRule type="cellIs" dxfId="1170" priority="1483" operator="greaterThan">
      <formula>4</formula>
    </cfRule>
    <cfRule type="cellIs" dxfId="1169" priority="1484" operator="notEqual">
      <formula>2</formula>
    </cfRule>
    <cfRule type="cellIs" dxfId="1168" priority="1485" operator="equal">
      <formula>2</formula>
    </cfRule>
  </conditionalFormatting>
  <conditionalFormatting sqref="F32">
    <cfRule type="cellIs" dxfId="1167" priority="1477" operator="lessThan">
      <formula>1</formula>
    </cfRule>
    <cfRule type="cellIs" dxfId="1166" priority="1478" operator="greaterThan">
      <formula>4</formula>
    </cfRule>
    <cfRule type="cellIs" dxfId="1165" priority="1479" operator="notEqual">
      <formula>4</formula>
    </cfRule>
    <cfRule type="cellIs" dxfId="1164" priority="1480" operator="equal">
      <formula>4</formula>
    </cfRule>
  </conditionalFormatting>
  <conditionalFormatting sqref="G20">
    <cfRule type="cellIs" dxfId="1163" priority="1472" operator="lessThan">
      <formula>1</formula>
    </cfRule>
    <cfRule type="cellIs" dxfId="1162" priority="1473" operator="greaterThan">
      <formula>4</formula>
    </cfRule>
    <cfRule type="cellIs" dxfId="1161" priority="1474" operator="notEqual">
      <formula>4</formula>
    </cfRule>
    <cfRule type="cellIs" dxfId="1160" priority="1475" operator="equal">
      <formula>4</formula>
    </cfRule>
  </conditionalFormatting>
  <conditionalFormatting sqref="Q8">
    <cfRule type="cellIs" dxfId="1159" priority="1467" operator="lessThan">
      <formula>1</formula>
    </cfRule>
    <cfRule type="cellIs" dxfId="1158" priority="1468" operator="greaterThan">
      <formula>4</formula>
    </cfRule>
    <cfRule type="cellIs" dxfId="1157" priority="1469" operator="notEqual">
      <formula>2</formula>
    </cfRule>
    <cfRule type="cellIs" dxfId="1156" priority="1470" operator="equal">
      <formula>2</formula>
    </cfRule>
  </conditionalFormatting>
  <conditionalFormatting sqref="P8 AN8">
    <cfRule type="cellIs" dxfId="1155" priority="1462" operator="lessThan">
      <formula>1</formula>
    </cfRule>
    <cfRule type="cellIs" dxfId="1154" priority="1463" operator="greaterThan">
      <formula>4</formula>
    </cfRule>
    <cfRule type="cellIs" dxfId="1153" priority="1464" operator="notEqual">
      <formula>2</formula>
    </cfRule>
    <cfRule type="cellIs" dxfId="1152" priority="1465" operator="equal">
      <formula>2</formula>
    </cfRule>
  </conditionalFormatting>
  <conditionalFormatting sqref="P14">
    <cfRule type="cellIs" dxfId="1151" priority="1457" operator="lessThan">
      <formula>1</formula>
    </cfRule>
    <cfRule type="cellIs" dxfId="1150" priority="1458" operator="greaterThan">
      <formula>4</formula>
    </cfRule>
    <cfRule type="cellIs" dxfId="1149" priority="1459" operator="notEqual">
      <formula>2</formula>
    </cfRule>
    <cfRule type="cellIs" dxfId="1148" priority="1460" operator="equal">
      <formula>2</formula>
    </cfRule>
  </conditionalFormatting>
  <conditionalFormatting sqref="Q14">
    <cfRule type="cellIs" dxfId="1147" priority="1452" operator="lessThan">
      <formula>1</formula>
    </cfRule>
    <cfRule type="cellIs" dxfId="1146" priority="1453" operator="greaterThan">
      <formula>4</formula>
    </cfRule>
    <cfRule type="cellIs" dxfId="1145" priority="1454" operator="notEqual">
      <formula>1</formula>
    </cfRule>
    <cfRule type="cellIs" dxfId="1144" priority="1455" operator="equal">
      <formula>1</formula>
    </cfRule>
  </conditionalFormatting>
  <conditionalFormatting sqref="P20">
    <cfRule type="cellIs" dxfId="1143" priority="1447" operator="lessThan">
      <formula>1</formula>
    </cfRule>
    <cfRule type="cellIs" dxfId="1142" priority="1448" operator="greaterThan">
      <formula>4</formula>
    </cfRule>
    <cfRule type="cellIs" dxfId="1141" priority="1449" operator="notEqual">
      <formula>2</formula>
    </cfRule>
    <cfRule type="cellIs" dxfId="1140" priority="1450" operator="equal">
      <formula>2</formula>
    </cfRule>
  </conditionalFormatting>
  <conditionalFormatting sqref="Q20 AO20">
    <cfRule type="cellIs" dxfId="1139" priority="1442" operator="lessThan">
      <formula>1</formula>
    </cfRule>
    <cfRule type="cellIs" dxfId="1138" priority="1443" operator="greaterThan">
      <formula>4</formula>
    </cfRule>
    <cfRule type="cellIs" dxfId="1137" priority="1444" operator="notEqual">
      <formula>1</formula>
    </cfRule>
    <cfRule type="cellIs" dxfId="1136" priority="1445" operator="equal">
      <formula>1</formula>
    </cfRule>
  </conditionalFormatting>
  <conditionalFormatting sqref="P26">
    <cfRule type="cellIs" dxfId="1135" priority="1437" operator="lessThan">
      <formula>1</formula>
    </cfRule>
    <cfRule type="cellIs" dxfId="1134" priority="1438" operator="greaterThan">
      <formula>4</formula>
    </cfRule>
    <cfRule type="cellIs" dxfId="1133" priority="1439" operator="notEqual">
      <formula>1</formula>
    </cfRule>
    <cfRule type="cellIs" dxfId="1132" priority="1440" operator="equal">
      <formula>1</formula>
    </cfRule>
  </conditionalFormatting>
  <conditionalFormatting sqref="Q26">
    <cfRule type="cellIs" dxfId="1131" priority="1432" operator="lessThan">
      <formula>1</formula>
    </cfRule>
    <cfRule type="cellIs" dxfId="1130" priority="1433" operator="greaterThan">
      <formula>4</formula>
    </cfRule>
    <cfRule type="cellIs" dxfId="1129" priority="1434" operator="notEqual">
      <formula>1</formula>
    </cfRule>
    <cfRule type="cellIs" dxfId="1128" priority="1435" operator="equal">
      <formula>1</formula>
    </cfRule>
  </conditionalFormatting>
  <conditionalFormatting sqref="P32 AN32">
    <cfRule type="cellIs" dxfId="1127" priority="1427" operator="lessThan">
      <formula>1</formula>
    </cfRule>
    <cfRule type="cellIs" dxfId="1126" priority="1428" operator="greaterThan">
      <formula>4</formula>
    </cfRule>
    <cfRule type="cellIs" dxfId="1125" priority="1429" operator="notEqual">
      <formula>2</formula>
    </cfRule>
    <cfRule type="cellIs" dxfId="1124" priority="1430" operator="equal">
      <formula>2</formula>
    </cfRule>
  </conditionalFormatting>
  <conditionalFormatting sqref="Q32">
    <cfRule type="cellIs" dxfId="1123" priority="1422" operator="lessThan">
      <formula>1</formula>
    </cfRule>
    <cfRule type="cellIs" dxfId="1122" priority="1423" operator="greaterThan">
      <formula>4</formula>
    </cfRule>
    <cfRule type="cellIs" dxfId="1121" priority="1424" operator="notEqual">
      <formula>1</formula>
    </cfRule>
    <cfRule type="cellIs" dxfId="1120" priority="1425" operator="equal">
      <formula>1</formula>
    </cfRule>
  </conditionalFormatting>
  <conditionalFormatting sqref="G47">
    <cfRule type="cellIs" dxfId="1119" priority="1392" operator="lessThan">
      <formula>1</formula>
    </cfRule>
    <cfRule type="cellIs" dxfId="1118" priority="1393" operator="greaterThan">
      <formula>4</formula>
    </cfRule>
    <cfRule type="cellIs" dxfId="1117" priority="1394" operator="notEqual">
      <formula>4</formula>
    </cfRule>
    <cfRule type="cellIs" dxfId="1116" priority="1395" operator="equal">
      <formula>4</formula>
    </cfRule>
  </conditionalFormatting>
  <conditionalFormatting sqref="G65">
    <cfRule type="cellIs" dxfId="1115" priority="1417" operator="lessThan">
      <formula>1</formula>
    </cfRule>
    <cfRule type="cellIs" dxfId="1114" priority="1418" operator="greaterThan">
      <formula>4</formula>
    </cfRule>
    <cfRule type="cellIs" dxfId="1113" priority="1419" operator="notEqual">
      <formula>1</formula>
    </cfRule>
    <cfRule type="cellIs" dxfId="1112" priority="1420" operator="equal">
      <formula>1</formula>
    </cfRule>
  </conditionalFormatting>
  <conditionalFormatting sqref="F53">
    <cfRule type="cellIs" dxfId="1111" priority="1412" operator="lessThan">
      <formula>1</formula>
    </cfRule>
    <cfRule type="cellIs" dxfId="1110" priority="1413" operator="greaterThan">
      <formula>4</formula>
    </cfRule>
    <cfRule type="cellIs" dxfId="1109" priority="1414" operator="notEqual">
      <formula>3</formula>
    </cfRule>
    <cfRule type="cellIs" dxfId="1108" priority="1415" operator="equal">
      <formula>3</formula>
    </cfRule>
  </conditionalFormatting>
  <conditionalFormatting sqref="F47">
    <cfRule type="cellIs" dxfId="1107" priority="1407" operator="lessThan">
      <formula>1</formula>
    </cfRule>
    <cfRule type="cellIs" dxfId="1106" priority="1408" operator="greaterThan">
      <formula>4</formula>
    </cfRule>
    <cfRule type="cellIs" dxfId="1105" priority="1409" operator="notEqual">
      <formula>4</formula>
    </cfRule>
    <cfRule type="cellIs" dxfId="1104" priority="1410" operator="equal">
      <formula>4</formula>
    </cfRule>
  </conditionalFormatting>
  <conditionalFormatting sqref="G71">
    <cfRule type="cellIs" dxfId="1103" priority="1402" operator="lessThan">
      <formula>1</formula>
    </cfRule>
    <cfRule type="cellIs" dxfId="1102" priority="1403" operator="greaterThan">
      <formula>4</formula>
    </cfRule>
    <cfRule type="cellIs" dxfId="1101" priority="1404" operator="notEqual">
      <formula>4</formula>
    </cfRule>
    <cfRule type="cellIs" dxfId="1100" priority="1405" operator="equal">
      <formula>4</formula>
    </cfRule>
  </conditionalFormatting>
  <conditionalFormatting sqref="F65">
    <cfRule type="cellIs" dxfId="1099" priority="1397" operator="lessThan">
      <formula>1</formula>
    </cfRule>
    <cfRule type="cellIs" dxfId="1098" priority="1398" operator="greaterThan">
      <formula>4</formula>
    </cfRule>
    <cfRule type="cellIs" dxfId="1097" priority="1399" operator="notEqual">
      <formula>3</formula>
    </cfRule>
    <cfRule type="cellIs" dxfId="1096" priority="1400" operator="equal">
      <formula>3</formula>
    </cfRule>
  </conditionalFormatting>
  <conditionalFormatting sqref="G53">
    <cfRule type="cellIs" dxfId="1095" priority="1387" operator="lessThan">
      <formula>1</formula>
    </cfRule>
    <cfRule type="cellIs" dxfId="1094" priority="1388" operator="greaterThan">
      <formula>4</formula>
    </cfRule>
    <cfRule type="cellIs" dxfId="1093" priority="1389" operator="notEqual">
      <formula>3</formula>
    </cfRule>
    <cfRule type="cellIs" dxfId="1092" priority="1390" operator="equal">
      <formula>3</formula>
    </cfRule>
  </conditionalFormatting>
  <conditionalFormatting sqref="F59">
    <cfRule type="cellIs" dxfId="1091" priority="1382" operator="lessThan">
      <formula>1</formula>
    </cfRule>
    <cfRule type="cellIs" dxfId="1090" priority="1383" operator="greaterThan">
      <formula>4</formula>
    </cfRule>
    <cfRule type="cellIs" dxfId="1089" priority="1384" operator="notEqual">
      <formula>2</formula>
    </cfRule>
    <cfRule type="cellIs" dxfId="1088" priority="1385" operator="equal">
      <formula>2</formula>
    </cfRule>
  </conditionalFormatting>
  <conditionalFormatting sqref="F71">
    <cfRule type="cellIs" dxfId="1087" priority="1377" operator="lessThan">
      <formula>1</formula>
    </cfRule>
    <cfRule type="cellIs" dxfId="1086" priority="1378" operator="greaterThan">
      <formula>4</formula>
    </cfRule>
    <cfRule type="cellIs" dxfId="1085" priority="1379" operator="notEqual">
      <formula>2</formula>
    </cfRule>
    <cfRule type="cellIs" dxfId="1084" priority="1380" operator="equal">
      <formula>2</formula>
    </cfRule>
  </conditionalFormatting>
  <conditionalFormatting sqref="G59">
    <cfRule type="cellIs" dxfId="1083" priority="1372" operator="lessThan">
      <formula>1</formula>
    </cfRule>
    <cfRule type="cellIs" dxfId="1082" priority="1373" operator="greaterThan">
      <formula>4</formula>
    </cfRule>
    <cfRule type="cellIs" dxfId="1081" priority="1374" operator="notEqual">
      <formula>4</formula>
    </cfRule>
    <cfRule type="cellIs" dxfId="1080" priority="1375" operator="equal">
      <formula>4</formula>
    </cfRule>
  </conditionalFormatting>
  <conditionalFormatting sqref="Q47">
    <cfRule type="cellIs" dxfId="1079" priority="1367" operator="lessThan">
      <formula>1</formula>
    </cfRule>
    <cfRule type="cellIs" dxfId="1078" priority="1368" operator="greaterThan">
      <formula>4</formula>
    </cfRule>
    <cfRule type="cellIs" dxfId="1077" priority="1369" operator="notEqual">
      <formula>2</formula>
    </cfRule>
    <cfRule type="cellIs" dxfId="1076" priority="1370" operator="equal">
      <formula>2</formula>
    </cfRule>
  </conditionalFormatting>
  <conditionalFormatting sqref="P47">
    <cfRule type="cellIs" dxfId="1075" priority="1362" operator="lessThan">
      <formula>1</formula>
    </cfRule>
    <cfRule type="cellIs" dxfId="1074" priority="1363" operator="greaterThan">
      <formula>4</formula>
    </cfRule>
    <cfRule type="cellIs" dxfId="1073" priority="1364" operator="notEqual">
      <formula>1</formula>
    </cfRule>
    <cfRule type="cellIs" dxfId="1072" priority="1365" operator="equal">
      <formula>1</formula>
    </cfRule>
  </conditionalFormatting>
  <conditionalFormatting sqref="P53">
    <cfRule type="cellIs" dxfId="1071" priority="1357" operator="lessThan">
      <formula>1</formula>
    </cfRule>
    <cfRule type="cellIs" dxfId="1070" priority="1358" operator="greaterThan">
      <formula>4</formula>
    </cfRule>
    <cfRule type="cellIs" dxfId="1069" priority="1359" operator="notEqual">
      <formula>1</formula>
    </cfRule>
    <cfRule type="cellIs" dxfId="1068" priority="1360" operator="equal">
      <formula>1</formula>
    </cfRule>
  </conditionalFormatting>
  <conditionalFormatting sqref="Q53">
    <cfRule type="cellIs" dxfId="1067" priority="1352" operator="lessThan">
      <formula>1</formula>
    </cfRule>
    <cfRule type="cellIs" dxfId="1066" priority="1353" operator="greaterThan">
      <formula>4</formula>
    </cfRule>
    <cfRule type="cellIs" dxfId="1065" priority="1354" operator="notEqual">
      <formula>2</formula>
    </cfRule>
    <cfRule type="cellIs" dxfId="1064" priority="1355" operator="equal">
      <formula>2</formula>
    </cfRule>
  </conditionalFormatting>
  <conditionalFormatting sqref="P59">
    <cfRule type="cellIs" dxfId="1063" priority="1347" operator="lessThan">
      <formula>1</formula>
    </cfRule>
    <cfRule type="cellIs" dxfId="1062" priority="1348" operator="greaterThan">
      <formula>4</formula>
    </cfRule>
    <cfRule type="cellIs" dxfId="1061" priority="1349" operator="notEqual">
      <formula>1</formula>
    </cfRule>
    <cfRule type="cellIs" dxfId="1060" priority="1350" operator="equal">
      <formula>1</formula>
    </cfRule>
  </conditionalFormatting>
  <conditionalFormatting sqref="Q59">
    <cfRule type="cellIs" dxfId="1059" priority="1342" operator="lessThan">
      <formula>1</formula>
    </cfRule>
    <cfRule type="cellIs" dxfId="1058" priority="1343" operator="greaterThan">
      <formula>4</formula>
    </cfRule>
    <cfRule type="cellIs" dxfId="1057" priority="1344" operator="notEqual">
      <formula>2</formula>
    </cfRule>
    <cfRule type="cellIs" dxfId="1056" priority="1345" operator="equal">
      <formula>2</formula>
    </cfRule>
  </conditionalFormatting>
  <conditionalFormatting sqref="P65">
    <cfRule type="cellIs" dxfId="1055" priority="1337" operator="lessThan">
      <formula>1</formula>
    </cfRule>
    <cfRule type="cellIs" dxfId="1054" priority="1338" operator="greaterThan">
      <formula>4</formula>
    </cfRule>
    <cfRule type="cellIs" dxfId="1053" priority="1339" operator="notEqual">
      <formula>1</formula>
    </cfRule>
    <cfRule type="cellIs" dxfId="1052" priority="1340" operator="equal">
      <formula>1</formula>
    </cfRule>
  </conditionalFormatting>
  <conditionalFormatting sqref="Q65">
    <cfRule type="cellIs" dxfId="1051" priority="1332" operator="lessThan">
      <formula>1</formula>
    </cfRule>
    <cfRule type="cellIs" dxfId="1050" priority="1333" operator="greaterThan">
      <formula>4</formula>
    </cfRule>
    <cfRule type="cellIs" dxfId="1049" priority="1334" operator="notEqual">
      <formula>2</formula>
    </cfRule>
    <cfRule type="cellIs" dxfId="1048" priority="1335" operator="equal">
      <formula>2</formula>
    </cfRule>
  </conditionalFormatting>
  <conditionalFormatting sqref="P71">
    <cfRule type="cellIs" dxfId="1047" priority="1327" operator="lessThan">
      <formula>1</formula>
    </cfRule>
    <cfRule type="cellIs" dxfId="1046" priority="1328" operator="greaterThan">
      <formula>4</formula>
    </cfRule>
    <cfRule type="cellIs" dxfId="1045" priority="1329" operator="notEqual">
      <formula>1</formula>
    </cfRule>
    <cfRule type="cellIs" dxfId="1044" priority="1330" operator="equal">
      <formula>1</formula>
    </cfRule>
  </conditionalFormatting>
  <conditionalFormatting sqref="Q71">
    <cfRule type="cellIs" dxfId="1043" priority="1322" operator="lessThan">
      <formula>1</formula>
    </cfRule>
    <cfRule type="cellIs" dxfId="1042" priority="1323" operator="greaterThan">
      <formula>4</formula>
    </cfRule>
    <cfRule type="cellIs" dxfId="1041" priority="1324" operator="notEqual">
      <formula>2</formula>
    </cfRule>
    <cfRule type="cellIs" dxfId="1040" priority="1325" operator="equal">
      <formula>2</formula>
    </cfRule>
  </conditionalFormatting>
  <conditionalFormatting sqref="G85">
    <cfRule type="cellIs" dxfId="1039" priority="1292" operator="lessThan">
      <formula>1</formula>
    </cfRule>
    <cfRule type="cellIs" dxfId="1038" priority="1293" operator="greaterThan">
      <formula>4</formula>
    </cfRule>
    <cfRule type="cellIs" dxfId="1037" priority="1294" operator="notEqual">
      <formula>2</formula>
    </cfRule>
    <cfRule type="cellIs" dxfId="1036" priority="1295" operator="equal">
      <formula>2</formula>
    </cfRule>
  </conditionalFormatting>
  <conditionalFormatting sqref="G103">
    <cfRule type="cellIs" dxfId="1035" priority="1317" operator="lessThan">
      <formula>1</formula>
    </cfRule>
    <cfRule type="cellIs" dxfId="1034" priority="1318" operator="greaterThan">
      <formula>4</formula>
    </cfRule>
    <cfRule type="cellIs" dxfId="1033" priority="1319" operator="notEqual">
      <formula>1</formula>
    </cfRule>
    <cfRule type="cellIs" dxfId="1032" priority="1320" operator="equal">
      <formula>1</formula>
    </cfRule>
  </conditionalFormatting>
  <conditionalFormatting sqref="F91">
    <cfRule type="cellIs" dxfId="1031" priority="1312" operator="lessThan">
      <formula>1</formula>
    </cfRule>
    <cfRule type="cellIs" dxfId="1030" priority="1313" operator="greaterThan">
      <formula>4</formula>
    </cfRule>
    <cfRule type="cellIs" dxfId="1029" priority="1314" operator="notEqual">
      <formula>1</formula>
    </cfRule>
    <cfRule type="cellIs" dxfId="1028" priority="1315" operator="equal">
      <formula>1</formula>
    </cfRule>
  </conditionalFormatting>
  <conditionalFormatting sqref="F85">
    <cfRule type="cellIs" dxfId="1027" priority="1307" operator="lessThan">
      <formula>1</formula>
    </cfRule>
    <cfRule type="cellIs" dxfId="1026" priority="1308" operator="greaterThan">
      <formula>4</formula>
    </cfRule>
    <cfRule type="cellIs" dxfId="1025" priority="1309" operator="notEqual">
      <formula>3</formula>
    </cfRule>
    <cfRule type="cellIs" dxfId="1024" priority="1310" operator="equal">
      <formula>3</formula>
    </cfRule>
  </conditionalFormatting>
  <conditionalFormatting sqref="G109">
    <cfRule type="cellIs" dxfId="1023" priority="1302" operator="lessThan">
      <formula>1</formula>
    </cfRule>
    <cfRule type="cellIs" dxfId="1022" priority="1303" operator="greaterThan">
      <formula>4</formula>
    </cfRule>
    <cfRule type="cellIs" dxfId="1021" priority="1304" operator="notEqual">
      <formula>1</formula>
    </cfRule>
    <cfRule type="cellIs" dxfId="1020" priority="1305" operator="equal">
      <formula>1</formula>
    </cfRule>
  </conditionalFormatting>
  <conditionalFormatting sqref="F103">
    <cfRule type="cellIs" dxfId="1019" priority="1297" operator="lessThan">
      <formula>1</formula>
    </cfRule>
    <cfRule type="cellIs" dxfId="1018" priority="1298" operator="greaterThan">
      <formula>4</formula>
    </cfRule>
    <cfRule type="cellIs" dxfId="1017" priority="1299" operator="notEqual">
      <formula>2</formula>
    </cfRule>
    <cfRule type="cellIs" dxfId="1016" priority="1300" operator="equal">
      <formula>2</formula>
    </cfRule>
  </conditionalFormatting>
  <conditionalFormatting sqref="G91">
    <cfRule type="cellIs" dxfId="1015" priority="1287" operator="lessThan">
      <formula>1</formula>
    </cfRule>
    <cfRule type="cellIs" dxfId="1014" priority="1288" operator="greaterThan">
      <formula>4</formula>
    </cfRule>
    <cfRule type="cellIs" dxfId="1013" priority="1289" operator="notEqual">
      <formula>3</formula>
    </cfRule>
    <cfRule type="cellIs" dxfId="1012" priority="1290" operator="equal">
      <formula>3</formula>
    </cfRule>
  </conditionalFormatting>
  <conditionalFormatting sqref="F97">
    <cfRule type="cellIs" dxfId="1011" priority="1282" operator="lessThan">
      <formula>1</formula>
    </cfRule>
    <cfRule type="cellIs" dxfId="1010" priority="1283" operator="greaterThan">
      <formula>4</formula>
    </cfRule>
    <cfRule type="cellIs" dxfId="1009" priority="1284" operator="notEqual">
      <formula>4</formula>
    </cfRule>
    <cfRule type="cellIs" dxfId="1008" priority="1285" operator="equal">
      <formula>4</formula>
    </cfRule>
  </conditionalFormatting>
  <conditionalFormatting sqref="F109">
    <cfRule type="cellIs" dxfId="1007" priority="1277" operator="lessThan">
      <formula>1</formula>
    </cfRule>
    <cfRule type="cellIs" dxfId="1006" priority="1278" operator="greaterThan">
      <formula>4</formula>
    </cfRule>
    <cfRule type="cellIs" dxfId="1005" priority="1279" operator="notEqual">
      <formula>2</formula>
    </cfRule>
    <cfRule type="cellIs" dxfId="1004" priority="1280" operator="equal">
      <formula>2</formula>
    </cfRule>
  </conditionalFormatting>
  <conditionalFormatting sqref="G97">
    <cfRule type="cellIs" dxfId="1003" priority="1272" operator="lessThan">
      <formula>1</formula>
    </cfRule>
    <cfRule type="cellIs" dxfId="1002" priority="1273" operator="greaterThan">
      <formula>4</formula>
    </cfRule>
    <cfRule type="cellIs" dxfId="1001" priority="1274" operator="notEqual">
      <formula>4</formula>
    </cfRule>
    <cfRule type="cellIs" dxfId="1000" priority="1275" operator="equal">
      <formula>4</formula>
    </cfRule>
  </conditionalFormatting>
  <conditionalFormatting sqref="Q85">
    <cfRule type="cellIs" dxfId="999" priority="1267" operator="lessThan">
      <formula>1</formula>
    </cfRule>
    <cfRule type="cellIs" dxfId="998" priority="1268" operator="greaterThan">
      <formula>4</formula>
    </cfRule>
    <cfRule type="cellIs" dxfId="997" priority="1269" operator="notEqual">
      <formula>1</formula>
    </cfRule>
    <cfRule type="cellIs" dxfId="996" priority="1270" operator="equal">
      <formula>1</formula>
    </cfRule>
  </conditionalFormatting>
  <conditionalFormatting sqref="P85">
    <cfRule type="cellIs" dxfId="995" priority="1262" operator="lessThan">
      <formula>1</formula>
    </cfRule>
    <cfRule type="cellIs" dxfId="994" priority="1263" operator="greaterThan">
      <formula>4</formula>
    </cfRule>
    <cfRule type="cellIs" dxfId="993" priority="1264" operator="notEqual">
      <formula>1</formula>
    </cfRule>
    <cfRule type="cellIs" dxfId="992" priority="1265" operator="equal">
      <formula>1</formula>
    </cfRule>
  </conditionalFormatting>
  <conditionalFormatting sqref="P91">
    <cfRule type="cellIs" dxfId="991" priority="1257" operator="lessThan">
      <formula>1</formula>
    </cfRule>
    <cfRule type="cellIs" dxfId="990" priority="1258" operator="greaterThan">
      <formula>4</formula>
    </cfRule>
    <cfRule type="cellIs" dxfId="989" priority="1259" operator="notEqual">
      <formula>2</formula>
    </cfRule>
    <cfRule type="cellIs" dxfId="988" priority="1260" operator="equal">
      <formula>2</formula>
    </cfRule>
  </conditionalFormatting>
  <conditionalFormatting sqref="Q91">
    <cfRule type="cellIs" dxfId="987" priority="1252" operator="lessThan">
      <formula>1</formula>
    </cfRule>
    <cfRule type="cellIs" dxfId="986" priority="1253" operator="greaterThan">
      <formula>4</formula>
    </cfRule>
    <cfRule type="cellIs" dxfId="985" priority="1254" operator="notEqual">
      <formula>2</formula>
    </cfRule>
    <cfRule type="cellIs" dxfId="984" priority="1255" operator="equal">
      <formula>2</formula>
    </cfRule>
  </conditionalFormatting>
  <conditionalFormatting sqref="P97">
    <cfRule type="cellIs" dxfId="983" priority="1247" operator="lessThan">
      <formula>1</formula>
    </cfRule>
    <cfRule type="cellIs" dxfId="982" priority="1248" operator="greaterThan">
      <formula>4</formula>
    </cfRule>
    <cfRule type="cellIs" dxfId="981" priority="1249" operator="notEqual">
      <formula>1</formula>
    </cfRule>
    <cfRule type="cellIs" dxfId="980" priority="1250" operator="equal">
      <formula>1</formula>
    </cfRule>
  </conditionalFormatting>
  <conditionalFormatting sqref="Q97">
    <cfRule type="cellIs" dxfId="979" priority="1242" operator="lessThan">
      <formula>1</formula>
    </cfRule>
    <cfRule type="cellIs" dxfId="978" priority="1243" operator="greaterThan">
      <formula>4</formula>
    </cfRule>
    <cfRule type="cellIs" dxfId="977" priority="1244" operator="notEqual">
      <formula>2</formula>
    </cfRule>
    <cfRule type="cellIs" dxfId="976" priority="1245" operator="equal">
      <formula>2</formula>
    </cfRule>
  </conditionalFormatting>
  <conditionalFormatting sqref="P103">
    <cfRule type="cellIs" dxfId="975" priority="1237" operator="lessThan">
      <formula>1</formula>
    </cfRule>
    <cfRule type="cellIs" dxfId="974" priority="1238" operator="greaterThan">
      <formula>4</formula>
    </cfRule>
    <cfRule type="cellIs" dxfId="973" priority="1239" operator="notEqual">
      <formula>1</formula>
    </cfRule>
    <cfRule type="cellIs" dxfId="972" priority="1240" operator="equal">
      <formula>1</formula>
    </cfRule>
  </conditionalFormatting>
  <conditionalFormatting sqref="Q103">
    <cfRule type="cellIs" dxfId="971" priority="1232" operator="lessThan">
      <formula>1</formula>
    </cfRule>
    <cfRule type="cellIs" dxfId="970" priority="1233" operator="greaterThan">
      <formula>4</formula>
    </cfRule>
    <cfRule type="cellIs" dxfId="969" priority="1234" operator="notEqual">
      <formula>1</formula>
    </cfRule>
    <cfRule type="cellIs" dxfId="968" priority="1235" operator="equal">
      <formula>1</formula>
    </cfRule>
  </conditionalFormatting>
  <conditionalFormatting sqref="P109">
    <cfRule type="cellIs" dxfId="967" priority="1227" operator="lessThan">
      <formula>1</formula>
    </cfRule>
    <cfRule type="cellIs" dxfId="966" priority="1228" operator="greaterThan">
      <formula>4</formula>
    </cfRule>
    <cfRule type="cellIs" dxfId="965" priority="1229" operator="notEqual">
      <formula>2</formula>
    </cfRule>
    <cfRule type="cellIs" dxfId="964" priority="1230" operator="equal">
      <formula>2</formula>
    </cfRule>
  </conditionalFormatting>
  <conditionalFormatting sqref="Q109">
    <cfRule type="cellIs" dxfId="963" priority="1222" operator="lessThan">
      <formula>1</formula>
    </cfRule>
    <cfRule type="cellIs" dxfId="962" priority="1223" operator="greaterThan">
      <formula>4</formula>
    </cfRule>
    <cfRule type="cellIs" dxfId="961" priority="1224" operator="notEqual">
      <formula>2</formula>
    </cfRule>
    <cfRule type="cellIs" dxfId="960" priority="1225" operator="equal">
      <formula>2</formula>
    </cfRule>
  </conditionalFormatting>
  <conditionalFormatting sqref="G122">
    <cfRule type="cellIs" dxfId="959" priority="1192" operator="lessThan">
      <formula>1</formula>
    </cfRule>
    <cfRule type="cellIs" dxfId="958" priority="1193" operator="greaterThan">
      <formula>4</formula>
    </cfRule>
    <cfRule type="cellIs" dxfId="957" priority="1194" operator="notEqual">
      <formula>2</formula>
    </cfRule>
    <cfRule type="cellIs" dxfId="956" priority="1195" operator="equal">
      <formula>2</formula>
    </cfRule>
  </conditionalFormatting>
  <conditionalFormatting sqref="G140">
    <cfRule type="cellIs" dxfId="955" priority="1217" operator="lessThan">
      <formula>1</formula>
    </cfRule>
    <cfRule type="cellIs" dxfId="954" priority="1218" operator="greaterThan">
      <formula>4</formula>
    </cfRule>
    <cfRule type="cellIs" dxfId="953" priority="1219" operator="notEqual">
      <formula>1</formula>
    </cfRule>
    <cfRule type="cellIs" dxfId="952" priority="1220" operator="equal">
      <formula>1</formula>
    </cfRule>
  </conditionalFormatting>
  <conditionalFormatting sqref="F128">
    <cfRule type="cellIs" dxfId="951" priority="1212" operator="lessThan">
      <formula>1</formula>
    </cfRule>
    <cfRule type="cellIs" dxfId="950" priority="1213" operator="greaterThan">
      <formula>4</formula>
    </cfRule>
    <cfRule type="cellIs" dxfId="949" priority="1214" operator="notEqual">
      <formula>2</formula>
    </cfRule>
    <cfRule type="cellIs" dxfId="948" priority="1215" operator="equal">
      <formula>2</formula>
    </cfRule>
  </conditionalFormatting>
  <conditionalFormatting sqref="F122">
    <cfRule type="cellIs" dxfId="947" priority="1207" operator="lessThan">
      <formula>1</formula>
    </cfRule>
    <cfRule type="cellIs" dxfId="946" priority="1208" operator="greaterThan">
      <formula>4</formula>
    </cfRule>
    <cfRule type="cellIs" dxfId="945" priority="1209" operator="notEqual">
      <formula>1</formula>
    </cfRule>
    <cfRule type="cellIs" dxfId="944" priority="1210" operator="equal">
      <formula>1</formula>
    </cfRule>
  </conditionalFormatting>
  <conditionalFormatting sqref="G146">
    <cfRule type="cellIs" dxfId="943" priority="1202" operator="lessThan">
      <formula>1</formula>
    </cfRule>
    <cfRule type="cellIs" dxfId="942" priority="1203" operator="greaterThan">
      <formula>4</formula>
    </cfRule>
    <cfRule type="cellIs" dxfId="941" priority="1204" operator="notEqual">
      <formula>1</formula>
    </cfRule>
    <cfRule type="cellIs" dxfId="940" priority="1205" operator="equal">
      <formula>1</formula>
    </cfRule>
  </conditionalFormatting>
  <conditionalFormatting sqref="F140">
    <cfRule type="cellIs" dxfId="939" priority="1197" operator="lessThan">
      <formula>1</formula>
    </cfRule>
    <cfRule type="cellIs" dxfId="938" priority="1198" operator="greaterThan">
      <formula>4</formula>
    </cfRule>
    <cfRule type="cellIs" dxfId="937" priority="1199" operator="notEqual">
      <formula>2</formula>
    </cfRule>
    <cfRule type="cellIs" dxfId="936" priority="1200" operator="equal">
      <formula>2</formula>
    </cfRule>
  </conditionalFormatting>
  <conditionalFormatting sqref="G128">
    <cfRule type="cellIs" dxfId="935" priority="1187" operator="lessThan">
      <formula>1</formula>
    </cfRule>
    <cfRule type="cellIs" dxfId="934" priority="1188" operator="greaterThan">
      <formula>4</formula>
    </cfRule>
    <cfRule type="cellIs" dxfId="933" priority="1189" operator="notEqual">
      <formula>4</formula>
    </cfRule>
    <cfRule type="cellIs" dxfId="932" priority="1190" operator="equal">
      <formula>4</formula>
    </cfRule>
  </conditionalFormatting>
  <conditionalFormatting sqref="F134">
    <cfRule type="cellIs" dxfId="931" priority="1182" operator="lessThan">
      <formula>1</formula>
    </cfRule>
    <cfRule type="cellIs" dxfId="930" priority="1183" operator="greaterThan">
      <formula>4</formula>
    </cfRule>
    <cfRule type="cellIs" dxfId="929" priority="1184" operator="notEqual">
      <formula>2</formula>
    </cfRule>
    <cfRule type="cellIs" dxfId="928" priority="1185" operator="equal">
      <formula>2</formula>
    </cfRule>
  </conditionalFormatting>
  <conditionalFormatting sqref="G134">
    <cfRule type="cellIs" dxfId="927" priority="1172" operator="lessThan">
      <formula>1</formula>
    </cfRule>
    <cfRule type="cellIs" dxfId="926" priority="1173" operator="greaterThan">
      <formula>4</formula>
    </cfRule>
    <cfRule type="cellIs" dxfId="925" priority="1174" operator="notEqual">
      <formula>1</formula>
    </cfRule>
    <cfRule type="cellIs" dxfId="924" priority="1175" operator="equal">
      <formula>1</formula>
    </cfRule>
  </conditionalFormatting>
  <conditionalFormatting sqref="Q122">
    <cfRule type="cellIs" dxfId="923" priority="1167" operator="lessThan">
      <formula>1</formula>
    </cfRule>
    <cfRule type="cellIs" dxfId="922" priority="1168" operator="greaterThan">
      <formula>4</formula>
    </cfRule>
    <cfRule type="cellIs" dxfId="921" priority="1169" operator="notEqual">
      <formula>2</formula>
    </cfRule>
    <cfRule type="cellIs" dxfId="920" priority="1170" operator="equal">
      <formula>2</formula>
    </cfRule>
  </conditionalFormatting>
  <conditionalFormatting sqref="P122">
    <cfRule type="cellIs" dxfId="919" priority="1162" operator="lessThan">
      <formula>1</formula>
    </cfRule>
    <cfRule type="cellIs" dxfId="918" priority="1163" operator="greaterThan">
      <formula>4</formula>
    </cfRule>
    <cfRule type="cellIs" dxfId="917" priority="1164" operator="notEqual">
      <formula>1</formula>
    </cfRule>
    <cfRule type="cellIs" dxfId="916" priority="1165" operator="equal">
      <formula>1</formula>
    </cfRule>
  </conditionalFormatting>
  <conditionalFormatting sqref="P128">
    <cfRule type="cellIs" dxfId="915" priority="1157" operator="lessThan">
      <formula>1</formula>
    </cfRule>
    <cfRule type="cellIs" dxfId="914" priority="1158" operator="greaterThan">
      <formula>4</formula>
    </cfRule>
    <cfRule type="cellIs" dxfId="913" priority="1159" operator="notEqual">
      <formula>1</formula>
    </cfRule>
    <cfRule type="cellIs" dxfId="912" priority="1160" operator="equal">
      <formula>1</formula>
    </cfRule>
  </conditionalFormatting>
  <conditionalFormatting sqref="Q128">
    <cfRule type="cellIs" dxfId="911" priority="1152" operator="lessThan">
      <formula>1</formula>
    </cfRule>
    <cfRule type="cellIs" dxfId="910" priority="1153" operator="greaterThan">
      <formula>4</formula>
    </cfRule>
    <cfRule type="cellIs" dxfId="909" priority="1154" operator="notEqual">
      <formula>2</formula>
    </cfRule>
    <cfRule type="cellIs" dxfId="908" priority="1155" operator="equal">
      <formula>2</formula>
    </cfRule>
  </conditionalFormatting>
  <conditionalFormatting sqref="P134">
    <cfRule type="cellIs" dxfId="907" priority="1147" operator="lessThan">
      <formula>1</formula>
    </cfRule>
    <cfRule type="cellIs" dxfId="906" priority="1148" operator="greaterThan">
      <formula>4</formula>
    </cfRule>
    <cfRule type="cellIs" dxfId="905" priority="1149" operator="notEqual">
      <formula>1</formula>
    </cfRule>
    <cfRule type="cellIs" dxfId="904" priority="1150" operator="equal">
      <formula>1</formula>
    </cfRule>
  </conditionalFormatting>
  <conditionalFormatting sqref="Q134">
    <cfRule type="cellIs" dxfId="903" priority="1142" operator="lessThan">
      <formula>1</formula>
    </cfRule>
    <cfRule type="cellIs" dxfId="902" priority="1143" operator="greaterThan">
      <formula>4</formula>
    </cfRule>
    <cfRule type="cellIs" dxfId="901" priority="1144" operator="notEqual">
      <formula>2</formula>
    </cfRule>
    <cfRule type="cellIs" dxfId="900" priority="1145" operator="equal">
      <formula>2</formula>
    </cfRule>
  </conditionalFormatting>
  <conditionalFormatting sqref="P140">
    <cfRule type="cellIs" dxfId="899" priority="1137" operator="lessThan">
      <formula>1</formula>
    </cfRule>
    <cfRule type="cellIs" dxfId="898" priority="1138" operator="greaterThan">
      <formula>4</formula>
    </cfRule>
    <cfRule type="cellIs" dxfId="897" priority="1139" operator="notEqual">
      <formula>2</formula>
    </cfRule>
    <cfRule type="cellIs" dxfId="896" priority="1140" operator="equal">
      <formula>2</formula>
    </cfRule>
  </conditionalFormatting>
  <conditionalFormatting sqref="Q140">
    <cfRule type="cellIs" dxfId="895" priority="1132" operator="lessThan">
      <formula>1</formula>
    </cfRule>
    <cfRule type="cellIs" dxfId="894" priority="1133" operator="greaterThan">
      <formula>4</formula>
    </cfRule>
    <cfRule type="cellIs" dxfId="893" priority="1134" operator="notEqual">
      <formula>1</formula>
    </cfRule>
    <cfRule type="cellIs" dxfId="892" priority="1135" operator="equal">
      <formula>1</formula>
    </cfRule>
  </conditionalFormatting>
  <conditionalFormatting sqref="P146">
    <cfRule type="cellIs" dxfId="891" priority="1127" operator="lessThan">
      <formula>1</formula>
    </cfRule>
    <cfRule type="cellIs" dxfId="890" priority="1128" operator="greaterThan">
      <formula>4</formula>
    </cfRule>
    <cfRule type="cellIs" dxfId="889" priority="1129" operator="notEqual">
      <formula>2</formula>
    </cfRule>
    <cfRule type="cellIs" dxfId="888" priority="1130" operator="equal">
      <formula>2</formula>
    </cfRule>
  </conditionalFormatting>
  <conditionalFormatting sqref="Q146">
    <cfRule type="cellIs" dxfId="887" priority="1122" operator="lessThan">
      <formula>1</formula>
    </cfRule>
    <cfRule type="cellIs" dxfId="886" priority="1123" operator="greaterThan">
      <formula>4</formula>
    </cfRule>
    <cfRule type="cellIs" dxfId="885" priority="1124" operator="notEqual">
      <formula>1</formula>
    </cfRule>
    <cfRule type="cellIs" dxfId="884" priority="1125" operator="equal">
      <formula>1</formula>
    </cfRule>
  </conditionalFormatting>
  <conditionalFormatting sqref="G159">
    <cfRule type="cellIs" dxfId="883" priority="1092" operator="lessThan">
      <formula>1</formula>
    </cfRule>
    <cfRule type="cellIs" dxfId="882" priority="1093" operator="greaterThan">
      <formula>4</formula>
    </cfRule>
    <cfRule type="cellIs" dxfId="881" priority="1094" operator="notEqual">
      <formula>4</formula>
    </cfRule>
    <cfRule type="cellIs" dxfId="880" priority="1095" operator="equal">
      <formula>4</formula>
    </cfRule>
  </conditionalFormatting>
  <conditionalFormatting sqref="G177">
    <cfRule type="cellIs" dxfId="879" priority="1117" operator="lessThan">
      <formula>1</formula>
    </cfRule>
    <cfRule type="cellIs" dxfId="878" priority="1118" operator="greaterThan">
      <formula>4</formula>
    </cfRule>
    <cfRule type="cellIs" dxfId="877" priority="1119" operator="notEqual">
      <formula>1</formula>
    </cfRule>
    <cfRule type="cellIs" dxfId="876" priority="1120" operator="equal">
      <formula>1</formula>
    </cfRule>
  </conditionalFormatting>
  <conditionalFormatting sqref="F165">
    <cfRule type="cellIs" dxfId="875" priority="1112" operator="lessThan">
      <formula>1</formula>
    </cfRule>
    <cfRule type="cellIs" dxfId="874" priority="1113" operator="greaterThan">
      <formula>4</formula>
    </cfRule>
    <cfRule type="cellIs" dxfId="873" priority="1114" operator="notEqual">
      <formula>1</formula>
    </cfRule>
    <cfRule type="cellIs" dxfId="872" priority="1115" operator="equal">
      <formula>1</formula>
    </cfRule>
  </conditionalFormatting>
  <conditionalFormatting sqref="F159">
    <cfRule type="cellIs" dxfId="871" priority="1107" operator="lessThan">
      <formula>1</formula>
    </cfRule>
    <cfRule type="cellIs" dxfId="870" priority="1108" operator="greaterThan">
      <formula>4</formula>
    </cfRule>
    <cfRule type="cellIs" dxfId="869" priority="1109" operator="notEqual">
      <formula>3</formula>
    </cfRule>
    <cfRule type="cellIs" dxfId="868" priority="1110" operator="equal">
      <formula>3</formula>
    </cfRule>
  </conditionalFormatting>
  <conditionalFormatting sqref="G183">
    <cfRule type="cellIs" dxfId="867" priority="1102" operator="lessThan">
      <formula>1</formula>
    </cfRule>
    <cfRule type="cellIs" dxfId="866" priority="1103" operator="greaterThan">
      <formula>4</formula>
    </cfRule>
    <cfRule type="cellIs" dxfId="865" priority="1104" operator="notEqual">
      <formula>4</formula>
    </cfRule>
    <cfRule type="cellIs" dxfId="864" priority="1105" operator="equal">
      <formula>4</formula>
    </cfRule>
  </conditionalFormatting>
  <conditionalFormatting sqref="F177">
    <cfRule type="cellIs" dxfId="863" priority="1097" operator="lessThan">
      <formula>1</formula>
    </cfRule>
    <cfRule type="cellIs" dxfId="862" priority="1098" operator="greaterThan">
      <formula>4</formula>
    </cfRule>
    <cfRule type="cellIs" dxfId="861" priority="1099" operator="notEqual">
      <formula>3</formula>
    </cfRule>
    <cfRule type="cellIs" dxfId="860" priority="1100" operator="equal">
      <formula>3</formula>
    </cfRule>
  </conditionalFormatting>
  <conditionalFormatting sqref="G165">
    <cfRule type="cellIs" dxfId="859" priority="1087" operator="lessThan">
      <formula>1</formula>
    </cfRule>
    <cfRule type="cellIs" dxfId="858" priority="1088" operator="greaterThan">
      <formula>4</formula>
    </cfRule>
    <cfRule type="cellIs" dxfId="857" priority="1089" operator="notEqual">
      <formula>3</formula>
    </cfRule>
    <cfRule type="cellIs" dxfId="856" priority="1090" operator="equal">
      <formula>3</formula>
    </cfRule>
  </conditionalFormatting>
  <conditionalFormatting sqref="F171">
    <cfRule type="cellIs" dxfId="855" priority="1082" operator="lessThan">
      <formula>1</formula>
    </cfRule>
    <cfRule type="cellIs" dxfId="854" priority="1083" operator="greaterThan">
      <formula>4</formula>
    </cfRule>
    <cfRule type="cellIs" dxfId="853" priority="1084" operator="notEqual">
      <formula>2</formula>
    </cfRule>
    <cfRule type="cellIs" dxfId="852" priority="1085" operator="equal">
      <formula>2</formula>
    </cfRule>
  </conditionalFormatting>
  <conditionalFormatting sqref="F183">
    <cfRule type="cellIs" dxfId="851" priority="1077" operator="lessThan">
      <formula>1</formula>
    </cfRule>
    <cfRule type="cellIs" dxfId="850" priority="1078" operator="greaterThan">
      <formula>4</formula>
    </cfRule>
    <cfRule type="cellIs" dxfId="849" priority="1079" operator="notEqual">
      <formula>2</formula>
    </cfRule>
    <cfRule type="cellIs" dxfId="848" priority="1080" operator="equal">
      <formula>2</formula>
    </cfRule>
  </conditionalFormatting>
  <conditionalFormatting sqref="G171">
    <cfRule type="cellIs" dxfId="847" priority="1072" operator="lessThan">
      <formula>1</formula>
    </cfRule>
    <cfRule type="cellIs" dxfId="846" priority="1073" operator="greaterThan">
      <formula>4</formula>
    </cfRule>
    <cfRule type="cellIs" dxfId="845" priority="1074" operator="notEqual">
      <formula>4</formula>
    </cfRule>
    <cfRule type="cellIs" dxfId="844" priority="1075" operator="equal">
      <formula>4</formula>
    </cfRule>
  </conditionalFormatting>
  <conditionalFormatting sqref="Q159">
    <cfRule type="cellIs" dxfId="843" priority="1067" operator="lessThan">
      <formula>1</formula>
    </cfRule>
    <cfRule type="cellIs" dxfId="842" priority="1068" operator="greaterThan">
      <formula>4</formula>
    </cfRule>
    <cfRule type="cellIs" dxfId="841" priority="1069" operator="notEqual">
      <formula>1</formula>
    </cfRule>
    <cfRule type="cellIs" dxfId="840" priority="1070" operator="equal">
      <formula>1</formula>
    </cfRule>
  </conditionalFormatting>
  <conditionalFormatting sqref="P159">
    <cfRule type="cellIs" dxfId="839" priority="1062" operator="lessThan">
      <formula>1</formula>
    </cfRule>
    <cfRule type="cellIs" dxfId="838" priority="1063" operator="greaterThan">
      <formula>4</formula>
    </cfRule>
    <cfRule type="cellIs" dxfId="837" priority="1064" operator="notEqual">
      <formula>2</formula>
    </cfRule>
    <cfRule type="cellIs" dxfId="836" priority="1065" operator="equal">
      <formula>2</formula>
    </cfRule>
  </conditionalFormatting>
  <conditionalFormatting sqref="P165">
    <cfRule type="cellIs" dxfId="835" priority="1057" operator="lessThan">
      <formula>1</formula>
    </cfRule>
    <cfRule type="cellIs" dxfId="834" priority="1058" operator="greaterThan">
      <formula>4</formula>
    </cfRule>
    <cfRule type="cellIs" dxfId="833" priority="1059" operator="notEqual">
      <formula>1</formula>
    </cfRule>
    <cfRule type="cellIs" dxfId="832" priority="1060" operator="equal">
      <formula>1</formula>
    </cfRule>
  </conditionalFormatting>
  <conditionalFormatting sqref="Q165">
    <cfRule type="cellIs" dxfId="831" priority="1052" operator="lessThan">
      <formula>1</formula>
    </cfRule>
    <cfRule type="cellIs" dxfId="830" priority="1053" operator="greaterThan">
      <formula>4</formula>
    </cfRule>
    <cfRule type="cellIs" dxfId="829" priority="1054" operator="notEqual">
      <formula>1</formula>
    </cfRule>
    <cfRule type="cellIs" dxfId="828" priority="1055" operator="equal">
      <formula>1</formula>
    </cfRule>
  </conditionalFormatting>
  <conditionalFormatting sqref="P171">
    <cfRule type="cellIs" dxfId="827" priority="1047" operator="lessThan">
      <formula>1</formula>
    </cfRule>
    <cfRule type="cellIs" dxfId="826" priority="1048" operator="greaterThan">
      <formula>4</formula>
    </cfRule>
    <cfRule type="cellIs" dxfId="825" priority="1049" operator="notEqual">
      <formula>1</formula>
    </cfRule>
    <cfRule type="cellIs" dxfId="824" priority="1050" operator="equal">
      <formula>1</formula>
    </cfRule>
  </conditionalFormatting>
  <conditionalFormatting sqref="Q171">
    <cfRule type="cellIs" dxfId="823" priority="1042" operator="lessThan">
      <formula>1</formula>
    </cfRule>
    <cfRule type="cellIs" dxfId="822" priority="1043" operator="greaterThan">
      <formula>4</formula>
    </cfRule>
    <cfRule type="cellIs" dxfId="821" priority="1044" operator="notEqual">
      <formula>2</formula>
    </cfRule>
    <cfRule type="cellIs" dxfId="820" priority="1045" operator="equal">
      <formula>2</formula>
    </cfRule>
  </conditionalFormatting>
  <conditionalFormatting sqref="P177">
    <cfRule type="cellIs" dxfId="819" priority="1037" operator="lessThan">
      <formula>1</formula>
    </cfRule>
    <cfRule type="cellIs" dxfId="818" priority="1038" operator="greaterThan">
      <formula>4</formula>
    </cfRule>
    <cfRule type="cellIs" dxfId="817" priority="1039" operator="notEqual">
      <formula>1</formula>
    </cfRule>
    <cfRule type="cellIs" dxfId="816" priority="1040" operator="equal">
      <formula>1</formula>
    </cfRule>
  </conditionalFormatting>
  <conditionalFormatting sqref="Q177">
    <cfRule type="cellIs" dxfId="815" priority="1032" operator="lessThan">
      <formula>1</formula>
    </cfRule>
    <cfRule type="cellIs" dxfId="814" priority="1033" operator="greaterThan">
      <formula>4</formula>
    </cfRule>
    <cfRule type="cellIs" dxfId="813" priority="1034" operator="notEqual">
      <formula>2</formula>
    </cfRule>
    <cfRule type="cellIs" dxfId="812" priority="1035" operator="equal">
      <formula>2</formula>
    </cfRule>
  </conditionalFormatting>
  <conditionalFormatting sqref="P183">
    <cfRule type="cellIs" dxfId="811" priority="1027" operator="lessThan">
      <formula>1</formula>
    </cfRule>
    <cfRule type="cellIs" dxfId="810" priority="1028" operator="greaterThan">
      <formula>4</formula>
    </cfRule>
    <cfRule type="cellIs" dxfId="809" priority="1029" operator="notEqual">
      <formula>1</formula>
    </cfRule>
    <cfRule type="cellIs" dxfId="808" priority="1030" operator="equal">
      <formula>1</formula>
    </cfRule>
  </conditionalFormatting>
  <conditionalFormatting sqref="G198">
    <cfRule type="cellIs" dxfId="807" priority="992" operator="lessThan">
      <formula>1</formula>
    </cfRule>
    <cfRule type="cellIs" dxfId="806" priority="993" operator="greaterThan">
      <formula>4</formula>
    </cfRule>
    <cfRule type="cellIs" dxfId="805" priority="994" operator="notEqual">
      <formula>2</formula>
    </cfRule>
    <cfRule type="cellIs" dxfId="804" priority="995" operator="equal">
      <formula>2</formula>
    </cfRule>
  </conditionalFormatting>
  <conditionalFormatting sqref="G216">
    <cfRule type="cellIs" dxfId="803" priority="1017" operator="lessThan">
      <formula>1</formula>
    </cfRule>
    <cfRule type="cellIs" dxfId="802" priority="1018" operator="greaterThan">
      <formula>4</formula>
    </cfRule>
    <cfRule type="cellIs" dxfId="801" priority="1019" operator="notEqual">
      <formula>4</formula>
    </cfRule>
    <cfRule type="cellIs" dxfId="800" priority="1020" operator="equal">
      <formula>4</formula>
    </cfRule>
  </conditionalFormatting>
  <conditionalFormatting sqref="F204">
    <cfRule type="cellIs" dxfId="799" priority="1012" operator="lessThan">
      <formula>1</formula>
    </cfRule>
    <cfRule type="cellIs" dxfId="798" priority="1013" operator="greaterThan">
      <formula>4</formula>
    </cfRule>
    <cfRule type="cellIs" dxfId="797" priority="1014" operator="notEqual">
      <formula>4</formula>
    </cfRule>
    <cfRule type="cellIs" dxfId="796" priority="1015" operator="equal">
      <formula>4</formula>
    </cfRule>
  </conditionalFormatting>
  <conditionalFormatting sqref="F198">
    <cfRule type="cellIs" dxfId="795" priority="1007" operator="lessThan">
      <formula>1</formula>
    </cfRule>
    <cfRule type="cellIs" dxfId="794" priority="1008" operator="greaterThan">
      <formula>4</formula>
    </cfRule>
    <cfRule type="cellIs" dxfId="793" priority="1009" operator="notEqual">
      <formula>3</formula>
    </cfRule>
    <cfRule type="cellIs" dxfId="792" priority="1010" operator="equal">
      <formula>3</formula>
    </cfRule>
  </conditionalFormatting>
  <conditionalFormatting sqref="G222">
    <cfRule type="cellIs" dxfId="791" priority="1002" operator="lessThan">
      <formula>1</formula>
    </cfRule>
    <cfRule type="cellIs" dxfId="790" priority="1003" operator="greaterThan">
      <formula>4</formula>
    </cfRule>
    <cfRule type="cellIs" dxfId="789" priority="1004" operator="notEqual">
      <formula>4</formula>
    </cfRule>
    <cfRule type="cellIs" dxfId="788" priority="1005" operator="equal">
      <formula>4</formula>
    </cfRule>
  </conditionalFormatting>
  <conditionalFormatting sqref="F216">
    <cfRule type="cellIs" dxfId="787" priority="997" operator="lessThan">
      <formula>1</formula>
    </cfRule>
    <cfRule type="cellIs" dxfId="786" priority="998" operator="greaterThan">
      <formula>4</formula>
    </cfRule>
    <cfRule type="cellIs" dxfId="785" priority="999" operator="notEqual">
      <formula>3</formula>
    </cfRule>
    <cfRule type="cellIs" dxfId="784" priority="1000" operator="equal">
      <formula>3</formula>
    </cfRule>
  </conditionalFormatting>
  <conditionalFormatting sqref="G204">
    <cfRule type="cellIs" dxfId="783" priority="987" operator="lessThan">
      <formula>1</formula>
    </cfRule>
    <cfRule type="cellIs" dxfId="782" priority="988" operator="greaterThan">
      <formula>4</formula>
    </cfRule>
    <cfRule type="cellIs" dxfId="781" priority="989" operator="notEqual">
      <formula>3</formula>
    </cfRule>
    <cfRule type="cellIs" dxfId="780" priority="990" operator="equal">
      <formula>3</formula>
    </cfRule>
  </conditionalFormatting>
  <conditionalFormatting sqref="F210">
    <cfRule type="cellIs" dxfId="779" priority="982" operator="lessThan">
      <formula>1</formula>
    </cfRule>
    <cfRule type="cellIs" dxfId="778" priority="983" operator="greaterThan">
      <formula>4</formula>
    </cfRule>
    <cfRule type="cellIs" dxfId="777" priority="984" operator="notEqual">
      <formula>2</formula>
    </cfRule>
    <cfRule type="cellIs" dxfId="776" priority="985" operator="equal">
      <formula>2</formula>
    </cfRule>
  </conditionalFormatting>
  <conditionalFormatting sqref="F222">
    <cfRule type="cellIs" dxfId="775" priority="977" operator="lessThan">
      <formula>1</formula>
    </cfRule>
    <cfRule type="cellIs" dxfId="774" priority="978" operator="greaterThan">
      <formula>4</formula>
    </cfRule>
    <cfRule type="cellIs" dxfId="773" priority="979" operator="notEqual">
      <formula>2</formula>
    </cfRule>
    <cfRule type="cellIs" dxfId="772" priority="980" operator="equal">
      <formula>2</formula>
    </cfRule>
  </conditionalFormatting>
  <conditionalFormatting sqref="G210">
    <cfRule type="cellIs" dxfId="771" priority="972" operator="lessThan">
      <formula>1</formula>
    </cfRule>
    <cfRule type="cellIs" dxfId="770" priority="973" operator="greaterThan">
      <formula>4</formula>
    </cfRule>
    <cfRule type="cellIs" dxfId="769" priority="974" operator="notEqual">
      <formula>4</formula>
    </cfRule>
    <cfRule type="cellIs" dxfId="768" priority="975" operator="equal">
      <formula>4</formula>
    </cfRule>
  </conditionalFormatting>
  <conditionalFormatting sqref="Q198">
    <cfRule type="cellIs" dxfId="767" priority="967" operator="lessThan">
      <formula>1</formula>
    </cfRule>
    <cfRule type="cellIs" dxfId="766" priority="968" operator="greaterThan">
      <formula>4</formula>
    </cfRule>
    <cfRule type="cellIs" dxfId="765" priority="969" operator="notEqual">
      <formula>1</formula>
    </cfRule>
    <cfRule type="cellIs" dxfId="764" priority="970" operator="equal">
      <formula>1</formula>
    </cfRule>
  </conditionalFormatting>
  <conditionalFormatting sqref="P198">
    <cfRule type="cellIs" dxfId="763" priority="962" operator="lessThan">
      <formula>1</formula>
    </cfRule>
    <cfRule type="cellIs" dxfId="762" priority="963" operator="greaterThan">
      <formula>4</formula>
    </cfRule>
    <cfRule type="cellIs" dxfId="761" priority="964" operator="notEqual">
      <formula>1</formula>
    </cfRule>
    <cfRule type="cellIs" dxfId="760" priority="965" operator="equal">
      <formula>1</formula>
    </cfRule>
  </conditionalFormatting>
  <conditionalFormatting sqref="P204">
    <cfRule type="cellIs" dxfId="759" priority="957" operator="lessThan">
      <formula>1</formula>
    </cfRule>
    <cfRule type="cellIs" dxfId="758" priority="958" operator="greaterThan">
      <formula>4</formula>
    </cfRule>
    <cfRule type="cellIs" dxfId="757" priority="959" operator="notEqual">
      <formula>1</formula>
    </cfRule>
    <cfRule type="cellIs" dxfId="756" priority="960" operator="equal">
      <formula>1</formula>
    </cfRule>
  </conditionalFormatting>
  <conditionalFormatting sqref="Q204">
    <cfRule type="cellIs" dxfId="755" priority="952" operator="lessThan">
      <formula>1</formula>
    </cfRule>
    <cfRule type="cellIs" dxfId="754" priority="953" operator="greaterThan">
      <formula>4</formula>
    </cfRule>
    <cfRule type="cellIs" dxfId="753" priority="954" operator="notEqual">
      <formula>1</formula>
    </cfRule>
    <cfRule type="cellIs" dxfId="752" priority="955" operator="equal">
      <formula>1</formula>
    </cfRule>
  </conditionalFormatting>
  <conditionalFormatting sqref="P210">
    <cfRule type="cellIs" dxfId="751" priority="947" operator="lessThan">
      <formula>1</formula>
    </cfRule>
    <cfRule type="cellIs" dxfId="750" priority="948" operator="greaterThan">
      <formula>4</formula>
    </cfRule>
    <cfRule type="cellIs" dxfId="749" priority="949" operator="notEqual">
      <formula>2</formula>
    </cfRule>
    <cfRule type="cellIs" dxfId="748" priority="950" operator="equal">
      <formula>2</formula>
    </cfRule>
  </conditionalFormatting>
  <conditionalFormatting sqref="Q210">
    <cfRule type="cellIs" dxfId="747" priority="942" operator="lessThan">
      <formula>1</formula>
    </cfRule>
    <cfRule type="cellIs" dxfId="746" priority="943" operator="greaterThan">
      <formula>4</formula>
    </cfRule>
    <cfRule type="cellIs" dxfId="745" priority="944" operator="notEqual">
      <formula>2</formula>
    </cfRule>
    <cfRule type="cellIs" dxfId="744" priority="945" operator="equal">
      <formula>2</formula>
    </cfRule>
  </conditionalFormatting>
  <conditionalFormatting sqref="P216">
    <cfRule type="cellIs" dxfId="743" priority="937" operator="lessThan">
      <formula>1</formula>
    </cfRule>
    <cfRule type="cellIs" dxfId="742" priority="938" operator="greaterThan">
      <formula>4</formula>
    </cfRule>
    <cfRule type="cellIs" dxfId="741" priority="939" operator="notEqual">
      <formula>1</formula>
    </cfRule>
    <cfRule type="cellIs" dxfId="740" priority="940" operator="equal">
      <formula>1</formula>
    </cfRule>
  </conditionalFormatting>
  <conditionalFormatting sqref="Q216">
    <cfRule type="cellIs" dxfId="739" priority="932" operator="lessThan">
      <formula>1</formula>
    </cfRule>
    <cfRule type="cellIs" dxfId="738" priority="933" operator="greaterThan">
      <formula>4</formula>
    </cfRule>
    <cfRule type="cellIs" dxfId="737" priority="934" operator="notEqual">
      <formula>1</formula>
    </cfRule>
    <cfRule type="cellIs" dxfId="736" priority="935" operator="equal">
      <formula>1</formula>
    </cfRule>
  </conditionalFormatting>
  <conditionalFormatting sqref="P222">
    <cfRule type="cellIs" dxfId="735" priority="927" operator="lessThan">
      <formula>1</formula>
    </cfRule>
    <cfRule type="cellIs" dxfId="734" priority="928" operator="greaterThan">
      <formula>4</formula>
    </cfRule>
    <cfRule type="cellIs" dxfId="733" priority="929" operator="notEqual">
      <formula>1</formula>
    </cfRule>
    <cfRule type="cellIs" dxfId="732" priority="930" operator="equal">
      <formula>1</formula>
    </cfRule>
  </conditionalFormatting>
  <conditionalFormatting sqref="Q222">
    <cfRule type="cellIs" dxfId="731" priority="922" operator="lessThan">
      <formula>1</formula>
    </cfRule>
    <cfRule type="cellIs" dxfId="730" priority="923" operator="greaterThan">
      <formula>4</formula>
    </cfRule>
    <cfRule type="cellIs" dxfId="729" priority="924" operator="notEqual">
      <formula>2</formula>
    </cfRule>
    <cfRule type="cellIs" dxfId="728" priority="925" operator="equal">
      <formula>2</formula>
    </cfRule>
  </conditionalFormatting>
  <conditionalFormatting sqref="G234">
    <cfRule type="cellIs" dxfId="727" priority="892" operator="lessThan">
      <formula>1</formula>
    </cfRule>
    <cfRule type="cellIs" dxfId="726" priority="893" operator="greaterThan">
      <formula>4</formula>
    </cfRule>
    <cfRule type="cellIs" dxfId="725" priority="894" operator="notEqual">
      <formula>2</formula>
    </cfRule>
    <cfRule type="cellIs" dxfId="724" priority="895" operator="equal">
      <formula>2</formula>
    </cfRule>
  </conditionalFormatting>
  <conditionalFormatting sqref="G252">
    <cfRule type="cellIs" dxfId="723" priority="917" operator="lessThan">
      <formula>1</formula>
    </cfRule>
    <cfRule type="cellIs" dxfId="722" priority="918" operator="greaterThan">
      <formula>4</formula>
    </cfRule>
    <cfRule type="cellIs" dxfId="721" priority="919" operator="notEqual">
      <formula>2</formula>
    </cfRule>
    <cfRule type="cellIs" dxfId="720" priority="920" operator="equal">
      <formula>2</formula>
    </cfRule>
  </conditionalFormatting>
  <conditionalFormatting sqref="F240">
    <cfRule type="cellIs" dxfId="719" priority="912" operator="lessThan">
      <formula>1</formula>
    </cfRule>
    <cfRule type="cellIs" dxfId="718" priority="913" operator="greaterThan">
      <formula>4</formula>
    </cfRule>
    <cfRule type="cellIs" dxfId="717" priority="914" operator="notEqual">
      <formula>1</formula>
    </cfRule>
    <cfRule type="cellIs" dxfId="716" priority="915" operator="equal">
      <formula>1</formula>
    </cfRule>
  </conditionalFormatting>
  <conditionalFormatting sqref="G258">
    <cfRule type="cellIs" dxfId="715" priority="902" operator="lessThan">
      <formula>1</formula>
    </cfRule>
    <cfRule type="cellIs" dxfId="714" priority="903" operator="greaterThan">
      <formula>4</formula>
    </cfRule>
    <cfRule type="cellIs" dxfId="713" priority="904" operator="notEqual">
      <formula>2</formula>
    </cfRule>
    <cfRule type="cellIs" dxfId="712" priority="905" operator="equal">
      <formula>2</formula>
    </cfRule>
  </conditionalFormatting>
  <conditionalFormatting sqref="F252">
    <cfRule type="cellIs" dxfId="711" priority="897" operator="lessThan">
      <formula>1</formula>
    </cfRule>
    <cfRule type="cellIs" dxfId="710" priority="898" operator="greaterThan">
      <formula>4</formula>
    </cfRule>
    <cfRule type="cellIs" dxfId="709" priority="899" operator="notEqual">
      <formula>1</formula>
    </cfRule>
    <cfRule type="cellIs" dxfId="708" priority="900" operator="equal">
      <formula>1</formula>
    </cfRule>
  </conditionalFormatting>
  <conditionalFormatting sqref="G240">
    <cfRule type="cellIs" dxfId="707" priority="887" operator="lessThan">
      <formula>1</formula>
    </cfRule>
    <cfRule type="cellIs" dxfId="706" priority="888" operator="greaterThan">
      <formula>4</formula>
    </cfRule>
    <cfRule type="cellIs" dxfId="705" priority="889" operator="notEqual">
      <formula>4</formula>
    </cfRule>
    <cfRule type="cellIs" dxfId="704" priority="890" operator="equal">
      <formula>4</formula>
    </cfRule>
  </conditionalFormatting>
  <conditionalFormatting sqref="F246">
    <cfRule type="cellIs" dxfId="703" priority="882" operator="lessThan">
      <formula>1</formula>
    </cfRule>
    <cfRule type="cellIs" dxfId="702" priority="883" operator="greaterThan">
      <formula>4</formula>
    </cfRule>
    <cfRule type="cellIs" dxfId="701" priority="884" operator="notEqual">
      <formula>2</formula>
    </cfRule>
    <cfRule type="cellIs" dxfId="700" priority="885" operator="equal">
      <formula>2</formula>
    </cfRule>
  </conditionalFormatting>
  <conditionalFormatting sqref="G246">
    <cfRule type="cellIs" dxfId="699" priority="872" operator="lessThan">
      <formula>1</formula>
    </cfRule>
    <cfRule type="cellIs" dxfId="698" priority="873" operator="greaterThan">
      <formula>4</formula>
    </cfRule>
    <cfRule type="cellIs" dxfId="697" priority="874" operator="notEqual">
      <formula>2</formula>
    </cfRule>
    <cfRule type="cellIs" dxfId="696" priority="875" operator="equal">
      <formula>2</formula>
    </cfRule>
  </conditionalFormatting>
  <conditionalFormatting sqref="Q234">
    <cfRule type="cellIs" dxfId="695" priority="867" operator="lessThan">
      <formula>1</formula>
    </cfRule>
    <cfRule type="cellIs" dxfId="694" priority="868" operator="greaterThan">
      <formula>4</formula>
    </cfRule>
    <cfRule type="cellIs" dxfId="693" priority="869" operator="notEqual">
      <formula>1</formula>
    </cfRule>
    <cfRule type="cellIs" dxfId="692" priority="870" operator="equal">
      <formula>1</formula>
    </cfRule>
  </conditionalFormatting>
  <conditionalFormatting sqref="P234">
    <cfRule type="cellIs" dxfId="691" priority="862" operator="lessThan">
      <formula>1</formula>
    </cfRule>
    <cfRule type="cellIs" dxfId="690" priority="863" operator="greaterThan">
      <formula>4</formula>
    </cfRule>
    <cfRule type="cellIs" dxfId="689" priority="864" operator="notEqual">
      <formula>1</formula>
    </cfRule>
    <cfRule type="cellIs" dxfId="688" priority="865" operator="equal">
      <formula>1</formula>
    </cfRule>
  </conditionalFormatting>
  <conditionalFormatting sqref="P240">
    <cfRule type="cellIs" dxfId="687" priority="857" operator="lessThan">
      <formula>1</formula>
    </cfRule>
    <cfRule type="cellIs" dxfId="686" priority="858" operator="greaterThan">
      <formula>4</formula>
    </cfRule>
    <cfRule type="cellIs" dxfId="685" priority="859" operator="notEqual">
      <formula>1</formula>
    </cfRule>
    <cfRule type="cellIs" dxfId="684" priority="860" operator="equal">
      <formula>1</formula>
    </cfRule>
  </conditionalFormatting>
  <conditionalFormatting sqref="Q240">
    <cfRule type="cellIs" dxfId="683" priority="852" operator="lessThan">
      <formula>1</formula>
    </cfRule>
    <cfRule type="cellIs" dxfId="682" priority="853" operator="greaterThan">
      <formula>4</formula>
    </cfRule>
    <cfRule type="cellIs" dxfId="681" priority="854" operator="notEqual">
      <formula>2</formula>
    </cfRule>
    <cfRule type="cellIs" dxfId="680" priority="855" operator="equal">
      <formula>2</formula>
    </cfRule>
  </conditionalFormatting>
  <conditionalFormatting sqref="P246">
    <cfRule type="cellIs" dxfId="679" priority="847" operator="lessThan">
      <formula>1</formula>
    </cfRule>
    <cfRule type="cellIs" dxfId="678" priority="848" operator="greaterThan">
      <formula>4</formula>
    </cfRule>
    <cfRule type="cellIs" dxfId="677" priority="849" operator="notEqual">
      <formula>1</formula>
    </cfRule>
    <cfRule type="cellIs" dxfId="676" priority="850" operator="equal">
      <formula>1</formula>
    </cfRule>
  </conditionalFormatting>
  <conditionalFormatting sqref="Q246">
    <cfRule type="cellIs" dxfId="675" priority="842" operator="lessThan">
      <formula>1</formula>
    </cfRule>
    <cfRule type="cellIs" dxfId="674" priority="843" operator="greaterThan">
      <formula>4</formula>
    </cfRule>
    <cfRule type="cellIs" dxfId="673" priority="844" operator="notEqual">
      <formula>1</formula>
    </cfRule>
    <cfRule type="cellIs" dxfId="672" priority="845" operator="equal">
      <formula>1</formula>
    </cfRule>
  </conditionalFormatting>
  <conditionalFormatting sqref="P252">
    <cfRule type="cellIs" dxfId="671" priority="837" operator="lessThan">
      <formula>1</formula>
    </cfRule>
    <cfRule type="cellIs" dxfId="670" priority="838" operator="greaterThan">
      <formula>4</formula>
    </cfRule>
    <cfRule type="cellIs" dxfId="669" priority="839" operator="notEqual">
      <formula>1</formula>
    </cfRule>
    <cfRule type="cellIs" dxfId="668" priority="840" operator="equal">
      <formula>1</formula>
    </cfRule>
  </conditionalFormatting>
  <conditionalFormatting sqref="Q252">
    <cfRule type="cellIs" dxfId="667" priority="832" operator="lessThan">
      <formula>1</formula>
    </cfRule>
    <cfRule type="cellIs" dxfId="666" priority="833" operator="greaterThan">
      <formula>4</formula>
    </cfRule>
    <cfRule type="cellIs" dxfId="665" priority="834" operator="notEqual">
      <formula>1</formula>
    </cfRule>
    <cfRule type="cellIs" dxfId="664" priority="835" operator="equal">
      <formula>1</formula>
    </cfRule>
  </conditionalFormatting>
  <conditionalFormatting sqref="P258">
    <cfRule type="cellIs" dxfId="663" priority="827" operator="lessThan">
      <formula>1</formula>
    </cfRule>
    <cfRule type="cellIs" dxfId="662" priority="828" operator="greaterThan">
      <formula>4</formula>
    </cfRule>
    <cfRule type="cellIs" dxfId="661" priority="829" operator="notEqual">
      <formula>1</formula>
    </cfRule>
    <cfRule type="cellIs" dxfId="660" priority="830" operator="equal">
      <formula>1</formula>
    </cfRule>
  </conditionalFormatting>
  <conditionalFormatting sqref="Q258">
    <cfRule type="cellIs" dxfId="659" priority="822" operator="lessThan">
      <formula>1</formula>
    </cfRule>
    <cfRule type="cellIs" dxfId="658" priority="823" operator="greaterThan">
      <formula>4</formula>
    </cfRule>
    <cfRule type="cellIs" dxfId="657" priority="824" operator="notEqual">
      <formula>2</formula>
    </cfRule>
    <cfRule type="cellIs" dxfId="656" priority="825" operator="equal">
      <formula>2</formula>
    </cfRule>
  </conditionalFormatting>
  <conditionalFormatting sqref="G272">
    <cfRule type="cellIs" dxfId="655" priority="792" operator="lessThan">
      <formula>1</formula>
    </cfRule>
    <cfRule type="cellIs" dxfId="654" priority="793" operator="greaterThan">
      <formula>4</formula>
    </cfRule>
    <cfRule type="cellIs" dxfId="653" priority="794" operator="notEqual">
      <formula>2</formula>
    </cfRule>
    <cfRule type="cellIs" dxfId="652" priority="795" operator="equal">
      <formula>2</formula>
    </cfRule>
  </conditionalFormatting>
  <conditionalFormatting sqref="G290">
    <cfRule type="cellIs" dxfId="651" priority="817" operator="lessThan">
      <formula>1</formula>
    </cfRule>
    <cfRule type="cellIs" dxfId="650" priority="818" operator="greaterThan">
      <formula>4</formula>
    </cfRule>
    <cfRule type="cellIs" dxfId="649" priority="819" operator="notEqual">
      <formula>1</formula>
    </cfRule>
    <cfRule type="cellIs" dxfId="648" priority="820" operator="equal">
      <formula>1</formula>
    </cfRule>
  </conditionalFormatting>
  <conditionalFormatting sqref="F278">
    <cfRule type="cellIs" dxfId="647" priority="812" operator="lessThan">
      <formula>1</formula>
    </cfRule>
    <cfRule type="cellIs" dxfId="646" priority="813" operator="greaterThan">
      <formula>4</formula>
    </cfRule>
    <cfRule type="cellIs" dxfId="645" priority="814" operator="notEqual">
      <formula>1</formula>
    </cfRule>
    <cfRule type="cellIs" dxfId="644" priority="815" operator="equal">
      <formula>1</formula>
    </cfRule>
  </conditionalFormatting>
  <conditionalFormatting sqref="F272">
    <cfRule type="cellIs" dxfId="643" priority="807" operator="lessThan">
      <formula>1</formula>
    </cfRule>
    <cfRule type="cellIs" dxfId="642" priority="808" operator="greaterThan">
      <formula>4</formula>
    </cfRule>
    <cfRule type="cellIs" dxfId="641" priority="809" operator="notEqual">
      <formula>3</formula>
    </cfRule>
    <cfRule type="cellIs" dxfId="640" priority="810" operator="equal">
      <formula>3</formula>
    </cfRule>
  </conditionalFormatting>
  <conditionalFormatting sqref="G296">
    <cfRule type="cellIs" dxfId="639" priority="802" operator="lessThan">
      <formula>1</formula>
    </cfRule>
    <cfRule type="cellIs" dxfId="638" priority="803" operator="greaterThan">
      <formula>4</formula>
    </cfRule>
    <cfRule type="cellIs" dxfId="637" priority="804" operator="notEqual">
      <formula>4</formula>
    </cfRule>
    <cfRule type="cellIs" dxfId="636" priority="805" operator="equal">
      <formula>4</formula>
    </cfRule>
  </conditionalFormatting>
  <conditionalFormatting sqref="F290">
    <cfRule type="cellIs" dxfId="635" priority="797" operator="lessThan">
      <formula>1</formula>
    </cfRule>
    <cfRule type="cellIs" dxfId="634" priority="798" operator="greaterThan">
      <formula>4</formula>
    </cfRule>
    <cfRule type="cellIs" dxfId="633" priority="799" operator="notEqual">
      <formula>3</formula>
    </cfRule>
    <cfRule type="cellIs" dxfId="632" priority="800" operator="equal">
      <formula>3</formula>
    </cfRule>
  </conditionalFormatting>
  <conditionalFormatting sqref="G278">
    <cfRule type="cellIs" dxfId="631" priority="787" operator="lessThan">
      <formula>1</formula>
    </cfRule>
    <cfRule type="cellIs" dxfId="630" priority="788" operator="greaterThan">
      <formula>4</formula>
    </cfRule>
    <cfRule type="cellIs" dxfId="629" priority="789" operator="notEqual">
      <formula>3</formula>
    </cfRule>
    <cfRule type="cellIs" dxfId="628" priority="790" operator="equal">
      <formula>3</formula>
    </cfRule>
  </conditionalFormatting>
  <conditionalFormatting sqref="F284">
    <cfRule type="cellIs" dxfId="627" priority="782" operator="lessThan">
      <formula>1</formula>
    </cfRule>
    <cfRule type="cellIs" dxfId="626" priority="783" operator="greaterThan">
      <formula>4</formula>
    </cfRule>
    <cfRule type="cellIs" dxfId="625" priority="784" operator="notEqual">
      <formula>2</formula>
    </cfRule>
    <cfRule type="cellIs" dxfId="624" priority="785" operator="equal">
      <formula>2</formula>
    </cfRule>
  </conditionalFormatting>
  <conditionalFormatting sqref="F296">
    <cfRule type="cellIs" dxfId="623" priority="777" operator="lessThan">
      <formula>1</formula>
    </cfRule>
    <cfRule type="cellIs" dxfId="622" priority="778" operator="greaterThan">
      <formula>4</formula>
    </cfRule>
    <cfRule type="cellIs" dxfId="621" priority="779" operator="notEqual">
      <formula>2</formula>
    </cfRule>
    <cfRule type="cellIs" dxfId="620" priority="780" operator="equal">
      <formula>2</formula>
    </cfRule>
  </conditionalFormatting>
  <conditionalFormatting sqref="G284">
    <cfRule type="cellIs" dxfId="619" priority="772" operator="lessThan">
      <formula>1</formula>
    </cfRule>
    <cfRule type="cellIs" dxfId="618" priority="773" operator="greaterThan">
      <formula>4</formula>
    </cfRule>
    <cfRule type="cellIs" dxfId="617" priority="774" operator="notEqual">
      <formula>4</formula>
    </cfRule>
    <cfRule type="cellIs" dxfId="616" priority="775" operator="equal">
      <formula>4</formula>
    </cfRule>
  </conditionalFormatting>
  <conditionalFormatting sqref="Q272">
    <cfRule type="cellIs" dxfId="615" priority="767" operator="lessThan">
      <formula>1</formula>
    </cfRule>
    <cfRule type="cellIs" dxfId="614" priority="768" operator="greaterThan">
      <formula>4</formula>
    </cfRule>
    <cfRule type="cellIs" dxfId="613" priority="769" operator="notEqual">
      <formula>2</formula>
    </cfRule>
    <cfRule type="cellIs" dxfId="612" priority="770" operator="equal">
      <formula>2</formula>
    </cfRule>
  </conditionalFormatting>
  <conditionalFormatting sqref="P272">
    <cfRule type="cellIs" dxfId="611" priority="762" operator="lessThan">
      <formula>1</formula>
    </cfRule>
    <cfRule type="cellIs" dxfId="610" priority="763" operator="greaterThan">
      <formula>4</formula>
    </cfRule>
    <cfRule type="cellIs" dxfId="609" priority="764" operator="notEqual">
      <formula>2</formula>
    </cfRule>
    <cfRule type="cellIs" dxfId="608" priority="765" operator="equal">
      <formula>2</formula>
    </cfRule>
  </conditionalFormatting>
  <conditionalFormatting sqref="P278">
    <cfRule type="cellIs" dxfId="607" priority="757" operator="lessThan">
      <formula>1</formula>
    </cfRule>
    <cfRule type="cellIs" dxfId="606" priority="758" operator="greaterThan">
      <formula>4</formula>
    </cfRule>
    <cfRule type="cellIs" dxfId="605" priority="759" operator="notEqual">
      <formula>1</formula>
    </cfRule>
    <cfRule type="cellIs" dxfId="604" priority="760" operator="equal">
      <formula>1</formula>
    </cfRule>
  </conditionalFormatting>
  <conditionalFormatting sqref="Q278">
    <cfRule type="cellIs" dxfId="603" priority="752" operator="lessThan">
      <formula>1</formula>
    </cfRule>
    <cfRule type="cellIs" dxfId="602" priority="753" operator="greaterThan">
      <formula>4</formula>
    </cfRule>
    <cfRule type="cellIs" dxfId="601" priority="754" operator="notEqual">
      <formula>2</formula>
    </cfRule>
    <cfRule type="cellIs" dxfId="600" priority="755" operator="equal">
      <formula>2</formula>
    </cfRule>
  </conditionalFormatting>
  <conditionalFormatting sqref="P284">
    <cfRule type="cellIs" dxfId="599" priority="747" operator="lessThan">
      <formula>1</formula>
    </cfRule>
    <cfRule type="cellIs" dxfId="598" priority="748" operator="greaterThan">
      <formula>4</formula>
    </cfRule>
    <cfRule type="cellIs" dxfId="597" priority="749" operator="notEqual">
      <formula>1</formula>
    </cfRule>
    <cfRule type="cellIs" dxfId="596" priority="750" operator="equal">
      <formula>1</formula>
    </cfRule>
  </conditionalFormatting>
  <conditionalFormatting sqref="Q284">
    <cfRule type="cellIs" dxfId="595" priority="742" operator="lessThan">
      <formula>1</formula>
    </cfRule>
    <cfRule type="cellIs" dxfId="594" priority="743" operator="greaterThan">
      <formula>4</formula>
    </cfRule>
    <cfRule type="cellIs" dxfId="593" priority="744" operator="notEqual">
      <formula>1</formula>
    </cfRule>
    <cfRule type="cellIs" dxfId="592" priority="745" operator="equal">
      <formula>1</formula>
    </cfRule>
  </conditionalFormatting>
  <conditionalFormatting sqref="P290">
    <cfRule type="cellIs" dxfId="591" priority="737" operator="lessThan">
      <formula>1</formula>
    </cfRule>
    <cfRule type="cellIs" dxfId="590" priority="738" operator="greaterThan">
      <formula>4</formula>
    </cfRule>
    <cfRule type="cellIs" dxfId="589" priority="739" operator="notEqual">
      <formula>2</formula>
    </cfRule>
    <cfRule type="cellIs" dxfId="588" priority="740" operator="equal">
      <formula>2</formula>
    </cfRule>
  </conditionalFormatting>
  <conditionalFormatting sqref="Q290">
    <cfRule type="cellIs" dxfId="587" priority="732" operator="lessThan">
      <formula>1</formula>
    </cfRule>
    <cfRule type="cellIs" dxfId="586" priority="733" operator="greaterThan">
      <formula>4</formula>
    </cfRule>
    <cfRule type="cellIs" dxfId="585" priority="734" operator="notEqual">
      <formula>1</formula>
    </cfRule>
    <cfRule type="cellIs" dxfId="584" priority="735" operator="equal">
      <formula>1</formula>
    </cfRule>
  </conditionalFormatting>
  <conditionalFormatting sqref="P296">
    <cfRule type="cellIs" dxfId="583" priority="727" operator="lessThan">
      <formula>1</formula>
    </cfRule>
    <cfRule type="cellIs" dxfId="582" priority="728" operator="greaterThan">
      <formula>4</formula>
    </cfRule>
    <cfRule type="cellIs" dxfId="581" priority="729" operator="notEqual">
      <formula>1</formula>
    </cfRule>
    <cfRule type="cellIs" dxfId="580" priority="730" operator="equal">
      <formula>1</formula>
    </cfRule>
  </conditionalFormatting>
  <conditionalFormatting sqref="Q296">
    <cfRule type="cellIs" dxfId="579" priority="722" operator="lessThan">
      <formula>1</formula>
    </cfRule>
    <cfRule type="cellIs" dxfId="578" priority="723" operator="greaterThan">
      <formula>4</formula>
    </cfRule>
    <cfRule type="cellIs" dxfId="577" priority="724" operator="notEqual">
      <formula>2</formula>
    </cfRule>
    <cfRule type="cellIs" dxfId="576" priority="725" operator="equal">
      <formula>2</formula>
    </cfRule>
  </conditionalFormatting>
  <conditionalFormatting sqref="G309">
    <cfRule type="cellIs" dxfId="575" priority="692" operator="lessThan">
      <formula>1</formula>
    </cfRule>
    <cfRule type="cellIs" dxfId="574" priority="693" operator="greaterThan">
      <formula>4</formula>
    </cfRule>
    <cfRule type="cellIs" dxfId="573" priority="694" operator="notEqual">
      <formula>2</formula>
    </cfRule>
    <cfRule type="cellIs" dxfId="572" priority="695" operator="equal">
      <formula>2</formula>
    </cfRule>
  </conditionalFormatting>
  <conditionalFormatting sqref="G327">
    <cfRule type="cellIs" dxfId="571" priority="717" operator="lessThan">
      <formula>1</formula>
    </cfRule>
    <cfRule type="cellIs" dxfId="570" priority="718" operator="greaterThan">
      <formula>4</formula>
    </cfRule>
    <cfRule type="cellIs" dxfId="569" priority="719" operator="notEqual">
      <formula>1</formula>
    </cfRule>
    <cfRule type="cellIs" dxfId="568" priority="720" operator="equal">
      <formula>1</formula>
    </cfRule>
  </conditionalFormatting>
  <conditionalFormatting sqref="F315">
    <cfRule type="cellIs" dxfId="567" priority="712" operator="lessThan">
      <formula>1</formula>
    </cfRule>
    <cfRule type="cellIs" dxfId="566" priority="713" operator="greaterThan">
      <formula>4</formula>
    </cfRule>
    <cfRule type="cellIs" dxfId="565" priority="714" operator="notEqual">
      <formula>1</formula>
    </cfRule>
    <cfRule type="cellIs" dxfId="564" priority="715" operator="equal">
      <formula>1</formula>
    </cfRule>
  </conditionalFormatting>
  <conditionalFormatting sqref="F309">
    <cfRule type="cellIs" dxfId="563" priority="707" operator="lessThan">
      <formula>1</formula>
    </cfRule>
    <cfRule type="cellIs" dxfId="562" priority="708" operator="greaterThan">
      <formula>4</formula>
    </cfRule>
    <cfRule type="cellIs" dxfId="561" priority="709" operator="notEqual">
      <formula>3</formula>
    </cfRule>
    <cfRule type="cellIs" dxfId="560" priority="710" operator="equal">
      <formula>3</formula>
    </cfRule>
  </conditionalFormatting>
  <conditionalFormatting sqref="G333">
    <cfRule type="cellIs" dxfId="559" priority="702" operator="lessThan">
      <formula>1</formula>
    </cfRule>
    <cfRule type="cellIs" dxfId="558" priority="703" operator="greaterThan">
      <formula>4</formula>
    </cfRule>
    <cfRule type="cellIs" dxfId="557" priority="704" operator="notEqual">
      <formula>4</formula>
    </cfRule>
    <cfRule type="cellIs" dxfId="556" priority="705" operator="equal">
      <formula>4</formula>
    </cfRule>
  </conditionalFormatting>
  <conditionalFormatting sqref="F327">
    <cfRule type="cellIs" dxfId="555" priority="697" operator="lessThan">
      <formula>1</formula>
    </cfRule>
    <cfRule type="cellIs" dxfId="554" priority="698" operator="greaterThan">
      <formula>4</formula>
    </cfRule>
    <cfRule type="cellIs" dxfId="553" priority="699" operator="notEqual">
      <formula>3</formula>
    </cfRule>
    <cfRule type="cellIs" dxfId="552" priority="700" operator="equal">
      <formula>3</formula>
    </cfRule>
  </conditionalFormatting>
  <conditionalFormatting sqref="G315">
    <cfRule type="cellIs" dxfId="551" priority="687" operator="lessThan">
      <formula>1</formula>
    </cfRule>
    <cfRule type="cellIs" dxfId="550" priority="688" operator="greaterThan">
      <formula>4</formula>
    </cfRule>
    <cfRule type="cellIs" dxfId="549" priority="689" operator="notEqual">
      <formula>3</formula>
    </cfRule>
    <cfRule type="cellIs" dxfId="548" priority="690" operator="equal">
      <formula>3</formula>
    </cfRule>
  </conditionalFormatting>
  <conditionalFormatting sqref="F321">
    <cfRule type="cellIs" dxfId="547" priority="682" operator="lessThan">
      <formula>1</formula>
    </cfRule>
    <cfRule type="cellIs" dxfId="546" priority="683" operator="greaterThan">
      <formula>4</formula>
    </cfRule>
    <cfRule type="cellIs" dxfId="545" priority="684" operator="notEqual">
      <formula>2</formula>
    </cfRule>
    <cfRule type="cellIs" dxfId="544" priority="685" operator="equal">
      <formula>2</formula>
    </cfRule>
  </conditionalFormatting>
  <conditionalFormatting sqref="F333">
    <cfRule type="cellIs" dxfId="543" priority="677" operator="lessThan">
      <formula>1</formula>
    </cfRule>
    <cfRule type="cellIs" dxfId="542" priority="678" operator="greaterThan">
      <formula>4</formula>
    </cfRule>
    <cfRule type="cellIs" dxfId="541" priority="679" operator="notEqual">
      <formula>2</formula>
    </cfRule>
    <cfRule type="cellIs" dxfId="540" priority="680" operator="equal">
      <formula>2</formula>
    </cfRule>
  </conditionalFormatting>
  <conditionalFormatting sqref="G321">
    <cfRule type="cellIs" dxfId="539" priority="672" operator="lessThan">
      <formula>1</formula>
    </cfRule>
    <cfRule type="cellIs" dxfId="538" priority="673" operator="greaterThan">
      <formula>4</formula>
    </cfRule>
    <cfRule type="cellIs" dxfId="537" priority="674" operator="notEqual">
      <formula>4</formula>
    </cfRule>
    <cfRule type="cellIs" dxfId="536" priority="675" operator="equal">
      <formula>4</formula>
    </cfRule>
  </conditionalFormatting>
  <conditionalFormatting sqref="Q309">
    <cfRule type="cellIs" dxfId="535" priority="667" operator="lessThan">
      <formula>1</formula>
    </cfRule>
    <cfRule type="cellIs" dxfId="534" priority="668" operator="greaterThan">
      <formula>4</formula>
    </cfRule>
    <cfRule type="cellIs" dxfId="533" priority="669" operator="notEqual">
      <formula>2</formula>
    </cfRule>
    <cfRule type="cellIs" dxfId="532" priority="670" operator="equal">
      <formula>2</formula>
    </cfRule>
  </conditionalFormatting>
  <conditionalFormatting sqref="P309">
    <cfRule type="cellIs" dxfId="531" priority="662" operator="lessThan">
      <formula>1</formula>
    </cfRule>
    <cfRule type="cellIs" dxfId="530" priority="663" operator="greaterThan">
      <formula>4</formula>
    </cfRule>
    <cfRule type="cellIs" dxfId="529" priority="664" operator="notEqual">
      <formula>2</formula>
    </cfRule>
    <cfRule type="cellIs" dxfId="528" priority="665" operator="equal">
      <formula>2</formula>
    </cfRule>
  </conditionalFormatting>
  <conditionalFormatting sqref="P315">
    <cfRule type="cellIs" dxfId="527" priority="657" operator="lessThan">
      <formula>1</formula>
    </cfRule>
    <cfRule type="cellIs" dxfId="526" priority="658" operator="greaterThan">
      <formula>4</formula>
    </cfRule>
    <cfRule type="cellIs" dxfId="525" priority="659" operator="notEqual">
      <formula>1</formula>
    </cfRule>
    <cfRule type="cellIs" dxfId="524" priority="660" operator="equal">
      <formula>1</formula>
    </cfRule>
  </conditionalFormatting>
  <conditionalFormatting sqref="Q315">
    <cfRule type="cellIs" dxfId="523" priority="652" operator="lessThan">
      <formula>1</formula>
    </cfRule>
    <cfRule type="cellIs" dxfId="522" priority="653" operator="greaterThan">
      <formula>4</formula>
    </cfRule>
    <cfRule type="cellIs" dxfId="521" priority="654" operator="notEqual">
      <formula>2</formula>
    </cfRule>
    <cfRule type="cellIs" dxfId="520" priority="655" operator="equal">
      <formula>2</formula>
    </cfRule>
  </conditionalFormatting>
  <conditionalFormatting sqref="P321">
    <cfRule type="cellIs" dxfId="519" priority="647" operator="lessThan">
      <formula>1</formula>
    </cfRule>
    <cfRule type="cellIs" dxfId="518" priority="648" operator="greaterThan">
      <formula>4</formula>
    </cfRule>
    <cfRule type="cellIs" dxfId="517" priority="649" operator="notEqual">
      <formula>1</formula>
    </cfRule>
    <cfRule type="cellIs" dxfId="516" priority="650" operator="equal">
      <formula>1</formula>
    </cfRule>
  </conditionalFormatting>
  <conditionalFormatting sqref="Q321">
    <cfRule type="cellIs" dxfId="515" priority="642" operator="lessThan">
      <formula>1</formula>
    </cfRule>
    <cfRule type="cellIs" dxfId="514" priority="643" operator="greaterThan">
      <formula>4</formula>
    </cfRule>
    <cfRule type="cellIs" dxfId="513" priority="644" operator="notEqual">
      <formula>1</formula>
    </cfRule>
    <cfRule type="cellIs" dxfId="512" priority="645" operator="equal">
      <formula>1</formula>
    </cfRule>
  </conditionalFormatting>
  <conditionalFormatting sqref="P327">
    <cfRule type="cellIs" dxfId="511" priority="637" operator="lessThan">
      <formula>1</formula>
    </cfRule>
    <cfRule type="cellIs" dxfId="510" priority="638" operator="greaterThan">
      <formula>4</formula>
    </cfRule>
    <cfRule type="cellIs" dxfId="509" priority="639" operator="notEqual">
      <formula>2</formula>
    </cfRule>
    <cfRule type="cellIs" dxfId="508" priority="640" operator="equal">
      <formula>2</formula>
    </cfRule>
  </conditionalFormatting>
  <conditionalFormatting sqref="Q327">
    <cfRule type="cellIs" dxfId="507" priority="632" operator="lessThan">
      <formula>1</formula>
    </cfRule>
    <cfRule type="cellIs" dxfId="506" priority="633" operator="greaterThan">
      <formula>4</formula>
    </cfRule>
    <cfRule type="cellIs" dxfId="505" priority="634" operator="notEqual">
      <formula>1</formula>
    </cfRule>
    <cfRule type="cellIs" dxfId="504" priority="635" operator="equal">
      <formula>1</formula>
    </cfRule>
  </conditionalFormatting>
  <conditionalFormatting sqref="P333">
    <cfRule type="cellIs" dxfId="503" priority="627" operator="lessThan">
      <formula>1</formula>
    </cfRule>
    <cfRule type="cellIs" dxfId="502" priority="628" operator="greaterThan">
      <formula>4</formula>
    </cfRule>
    <cfRule type="cellIs" dxfId="501" priority="629" operator="notEqual">
      <formula>1</formula>
    </cfRule>
    <cfRule type="cellIs" dxfId="500" priority="630" operator="equal">
      <formula>1</formula>
    </cfRule>
  </conditionalFormatting>
  <conditionalFormatting sqref="Q333">
    <cfRule type="cellIs" dxfId="499" priority="622" operator="lessThan">
      <formula>1</formula>
    </cfRule>
    <cfRule type="cellIs" dxfId="498" priority="623" operator="greaterThan">
      <formula>4</formula>
    </cfRule>
    <cfRule type="cellIs" dxfId="497" priority="624" operator="notEqual">
      <formula>2</formula>
    </cfRule>
    <cfRule type="cellIs" dxfId="496" priority="625" operator="equal">
      <formula>2</formula>
    </cfRule>
  </conditionalFormatting>
  <conditionalFormatting sqref="G347">
    <cfRule type="cellIs" dxfId="495" priority="592" operator="lessThan">
      <formula>1</formula>
    </cfRule>
    <cfRule type="cellIs" dxfId="494" priority="593" operator="greaterThan">
      <formula>4</formula>
    </cfRule>
    <cfRule type="cellIs" dxfId="493" priority="594" operator="notEqual">
      <formula>2</formula>
    </cfRule>
    <cfRule type="cellIs" dxfId="492" priority="595" operator="equal">
      <formula>2</formula>
    </cfRule>
  </conditionalFormatting>
  <conditionalFormatting sqref="G365">
    <cfRule type="cellIs" dxfId="491" priority="617" operator="lessThan">
      <formula>1</formula>
    </cfRule>
    <cfRule type="cellIs" dxfId="490" priority="618" operator="greaterThan">
      <formula>4</formula>
    </cfRule>
    <cfRule type="cellIs" dxfId="489" priority="619" operator="notEqual">
      <formula>1</formula>
    </cfRule>
    <cfRule type="cellIs" dxfId="488" priority="620" operator="equal">
      <formula>1</formula>
    </cfRule>
  </conditionalFormatting>
  <conditionalFormatting sqref="F353">
    <cfRule type="cellIs" dxfId="487" priority="612" operator="lessThan">
      <formula>1</formula>
    </cfRule>
    <cfRule type="cellIs" dxfId="486" priority="613" operator="greaterThan">
      <formula>4</formula>
    </cfRule>
    <cfRule type="cellIs" dxfId="485" priority="614" operator="notEqual">
      <formula>1</formula>
    </cfRule>
    <cfRule type="cellIs" dxfId="484" priority="615" operator="equal">
      <formula>1</formula>
    </cfRule>
  </conditionalFormatting>
  <conditionalFormatting sqref="F347">
    <cfRule type="cellIs" dxfId="483" priority="607" operator="lessThan">
      <formula>1</formula>
    </cfRule>
    <cfRule type="cellIs" dxfId="482" priority="608" operator="greaterThan">
      <formula>4</formula>
    </cfRule>
    <cfRule type="cellIs" dxfId="481" priority="609" operator="notEqual">
      <formula>3</formula>
    </cfRule>
    <cfRule type="cellIs" dxfId="480" priority="610" operator="equal">
      <formula>3</formula>
    </cfRule>
  </conditionalFormatting>
  <conditionalFormatting sqref="G371">
    <cfRule type="cellIs" dxfId="479" priority="602" operator="lessThan">
      <formula>1</formula>
    </cfRule>
    <cfRule type="cellIs" dxfId="478" priority="603" operator="greaterThan">
      <formula>4</formula>
    </cfRule>
    <cfRule type="cellIs" dxfId="477" priority="604" operator="notEqual">
      <formula>4</formula>
    </cfRule>
    <cfRule type="cellIs" dxfId="476" priority="605" operator="equal">
      <formula>4</formula>
    </cfRule>
  </conditionalFormatting>
  <conditionalFormatting sqref="F365">
    <cfRule type="cellIs" dxfId="475" priority="597" operator="lessThan">
      <formula>1</formula>
    </cfRule>
    <cfRule type="cellIs" dxfId="474" priority="598" operator="greaterThan">
      <formula>4</formula>
    </cfRule>
    <cfRule type="cellIs" dxfId="473" priority="599" operator="notEqual">
      <formula>3</formula>
    </cfRule>
    <cfRule type="cellIs" dxfId="472" priority="600" operator="equal">
      <formula>3</formula>
    </cfRule>
  </conditionalFormatting>
  <conditionalFormatting sqref="G353">
    <cfRule type="cellIs" dxfId="471" priority="587" operator="lessThan">
      <formula>1</formula>
    </cfRule>
    <cfRule type="cellIs" dxfId="470" priority="588" operator="greaterThan">
      <formula>4</formula>
    </cfRule>
    <cfRule type="cellIs" dxfId="469" priority="589" operator="notEqual">
      <formula>3</formula>
    </cfRule>
    <cfRule type="cellIs" dxfId="468" priority="590" operator="equal">
      <formula>3</formula>
    </cfRule>
  </conditionalFormatting>
  <conditionalFormatting sqref="F359">
    <cfRule type="cellIs" dxfId="467" priority="582" operator="lessThan">
      <formula>1</formula>
    </cfRule>
    <cfRule type="cellIs" dxfId="466" priority="583" operator="greaterThan">
      <formula>4</formula>
    </cfRule>
    <cfRule type="cellIs" dxfId="465" priority="584" operator="notEqual">
      <formula>2</formula>
    </cfRule>
    <cfRule type="cellIs" dxfId="464" priority="585" operator="equal">
      <formula>2</formula>
    </cfRule>
  </conditionalFormatting>
  <conditionalFormatting sqref="F371">
    <cfRule type="cellIs" dxfId="463" priority="577" operator="lessThan">
      <formula>1</formula>
    </cfRule>
    <cfRule type="cellIs" dxfId="462" priority="578" operator="greaterThan">
      <formula>4</formula>
    </cfRule>
    <cfRule type="cellIs" dxfId="461" priority="579" operator="notEqual">
      <formula>2</formula>
    </cfRule>
    <cfRule type="cellIs" dxfId="460" priority="580" operator="equal">
      <formula>2</formula>
    </cfRule>
  </conditionalFormatting>
  <conditionalFormatting sqref="G359">
    <cfRule type="cellIs" dxfId="459" priority="572" operator="lessThan">
      <formula>1</formula>
    </cfRule>
    <cfRule type="cellIs" dxfId="458" priority="573" operator="greaterThan">
      <formula>4</formula>
    </cfRule>
    <cfRule type="cellIs" dxfId="457" priority="574" operator="notEqual">
      <formula>4</formula>
    </cfRule>
    <cfRule type="cellIs" dxfId="456" priority="575" operator="equal">
      <formula>4</formula>
    </cfRule>
  </conditionalFormatting>
  <conditionalFormatting sqref="Q347">
    <cfRule type="cellIs" dxfId="455" priority="567" operator="lessThan">
      <formula>1</formula>
    </cfRule>
    <cfRule type="cellIs" dxfId="454" priority="568" operator="greaterThan">
      <formula>4</formula>
    </cfRule>
    <cfRule type="cellIs" dxfId="453" priority="569" operator="notEqual">
      <formula>2</formula>
    </cfRule>
    <cfRule type="cellIs" dxfId="452" priority="570" operator="equal">
      <formula>2</formula>
    </cfRule>
  </conditionalFormatting>
  <conditionalFormatting sqref="P347">
    <cfRule type="cellIs" dxfId="451" priority="562" operator="lessThan">
      <formula>1</formula>
    </cfRule>
    <cfRule type="cellIs" dxfId="450" priority="563" operator="greaterThan">
      <formula>4</formula>
    </cfRule>
    <cfRule type="cellIs" dxfId="449" priority="564" operator="notEqual">
      <formula>2</formula>
    </cfRule>
    <cfRule type="cellIs" dxfId="448" priority="565" operator="equal">
      <formula>2</formula>
    </cfRule>
  </conditionalFormatting>
  <conditionalFormatting sqref="P353">
    <cfRule type="cellIs" dxfId="447" priority="557" operator="lessThan">
      <formula>1</formula>
    </cfRule>
    <cfRule type="cellIs" dxfId="446" priority="558" operator="greaterThan">
      <formula>4</formula>
    </cfRule>
    <cfRule type="cellIs" dxfId="445" priority="559" operator="notEqual">
      <formula>1</formula>
    </cfRule>
    <cfRule type="cellIs" dxfId="444" priority="560" operator="equal">
      <formula>1</formula>
    </cfRule>
  </conditionalFormatting>
  <conditionalFormatting sqref="Q353">
    <cfRule type="cellIs" dxfId="443" priority="552" operator="lessThan">
      <formula>1</formula>
    </cfRule>
    <cfRule type="cellIs" dxfId="442" priority="553" operator="greaterThan">
      <formula>4</formula>
    </cfRule>
    <cfRule type="cellIs" dxfId="441" priority="554" operator="notEqual">
      <formula>2</formula>
    </cfRule>
    <cfRule type="cellIs" dxfId="440" priority="555" operator="equal">
      <formula>2</formula>
    </cfRule>
  </conditionalFormatting>
  <conditionalFormatting sqref="P359">
    <cfRule type="cellIs" dxfId="439" priority="547" operator="lessThan">
      <formula>1</formula>
    </cfRule>
    <cfRule type="cellIs" dxfId="438" priority="548" operator="greaterThan">
      <formula>4</formula>
    </cfRule>
    <cfRule type="cellIs" dxfId="437" priority="549" operator="notEqual">
      <formula>1</formula>
    </cfRule>
    <cfRule type="cellIs" dxfId="436" priority="550" operator="equal">
      <formula>1</formula>
    </cfRule>
  </conditionalFormatting>
  <conditionalFormatting sqref="Q359">
    <cfRule type="cellIs" dxfId="435" priority="542" operator="lessThan">
      <formula>1</formula>
    </cfRule>
    <cfRule type="cellIs" dxfId="434" priority="543" operator="greaterThan">
      <formula>4</formula>
    </cfRule>
    <cfRule type="cellIs" dxfId="433" priority="544" operator="notEqual">
      <formula>1</formula>
    </cfRule>
    <cfRule type="cellIs" dxfId="432" priority="545" operator="equal">
      <formula>1</formula>
    </cfRule>
  </conditionalFormatting>
  <conditionalFormatting sqref="P365">
    <cfRule type="cellIs" dxfId="431" priority="537" operator="lessThan">
      <formula>1</formula>
    </cfRule>
    <cfRule type="cellIs" dxfId="430" priority="538" operator="greaterThan">
      <formula>4</formula>
    </cfRule>
    <cfRule type="cellIs" dxfId="429" priority="539" operator="notEqual">
      <formula>2</formula>
    </cfRule>
    <cfRule type="cellIs" dxfId="428" priority="540" operator="equal">
      <formula>2</formula>
    </cfRule>
  </conditionalFormatting>
  <conditionalFormatting sqref="Q365">
    <cfRule type="cellIs" dxfId="427" priority="532" operator="lessThan">
      <formula>1</formula>
    </cfRule>
    <cfRule type="cellIs" dxfId="426" priority="533" operator="greaterThan">
      <formula>4</formula>
    </cfRule>
    <cfRule type="cellIs" dxfId="425" priority="534" operator="notEqual">
      <formula>1</formula>
    </cfRule>
    <cfRule type="cellIs" dxfId="424" priority="535" operator="equal">
      <formula>1</formula>
    </cfRule>
  </conditionalFormatting>
  <conditionalFormatting sqref="P371">
    <cfRule type="cellIs" dxfId="423" priority="527" operator="lessThan">
      <formula>1</formula>
    </cfRule>
    <cfRule type="cellIs" dxfId="422" priority="528" operator="greaterThan">
      <formula>4</formula>
    </cfRule>
    <cfRule type="cellIs" dxfId="421" priority="529" operator="notEqual">
      <formula>1</formula>
    </cfRule>
    <cfRule type="cellIs" dxfId="420" priority="530" operator="equal">
      <formula>1</formula>
    </cfRule>
  </conditionalFormatting>
  <conditionalFormatting sqref="Q371">
    <cfRule type="cellIs" dxfId="419" priority="522" operator="lessThan">
      <formula>1</formula>
    </cfRule>
    <cfRule type="cellIs" dxfId="418" priority="523" operator="greaterThan">
      <formula>4</formula>
    </cfRule>
    <cfRule type="cellIs" dxfId="417" priority="524" operator="notEqual">
      <formula>2</formula>
    </cfRule>
    <cfRule type="cellIs" dxfId="416" priority="525" operator="equal">
      <formula>2</formula>
    </cfRule>
  </conditionalFormatting>
  <conditionalFormatting sqref="G386">
    <cfRule type="cellIs" dxfId="415" priority="492" operator="lessThan">
      <formula>1</formula>
    </cfRule>
    <cfRule type="cellIs" dxfId="414" priority="493" operator="greaterThan">
      <formula>4</formula>
    </cfRule>
    <cfRule type="cellIs" dxfId="413" priority="494" operator="notEqual">
      <formula>2</formula>
    </cfRule>
    <cfRule type="cellIs" dxfId="412" priority="495" operator="equal">
      <formula>2</formula>
    </cfRule>
  </conditionalFormatting>
  <conditionalFormatting sqref="G404">
    <cfRule type="cellIs" dxfId="411" priority="517" operator="lessThan">
      <formula>1</formula>
    </cfRule>
    <cfRule type="cellIs" dxfId="410" priority="518" operator="greaterThan">
      <formula>4</formula>
    </cfRule>
    <cfRule type="cellIs" dxfId="409" priority="519" operator="notEqual">
      <formula>1</formula>
    </cfRule>
    <cfRule type="cellIs" dxfId="408" priority="520" operator="equal">
      <formula>1</formula>
    </cfRule>
  </conditionalFormatting>
  <conditionalFormatting sqref="F392">
    <cfRule type="cellIs" dxfId="407" priority="512" operator="lessThan">
      <formula>1</formula>
    </cfRule>
    <cfRule type="cellIs" dxfId="406" priority="513" operator="greaterThan">
      <formula>4</formula>
    </cfRule>
    <cfRule type="cellIs" dxfId="405" priority="514" operator="notEqual">
      <formula>1</formula>
    </cfRule>
    <cfRule type="cellIs" dxfId="404" priority="515" operator="equal">
      <formula>1</formula>
    </cfRule>
  </conditionalFormatting>
  <conditionalFormatting sqref="F386">
    <cfRule type="cellIs" dxfId="403" priority="507" operator="lessThan">
      <formula>1</formula>
    </cfRule>
    <cfRule type="cellIs" dxfId="402" priority="508" operator="greaterThan">
      <formula>4</formula>
    </cfRule>
    <cfRule type="cellIs" dxfId="401" priority="509" operator="notEqual">
      <formula>3</formula>
    </cfRule>
    <cfRule type="cellIs" dxfId="400" priority="510" operator="equal">
      <formula>3</formula>
    </cfRule>
  </conditionalFormatting>
  <conditionalFormatting sqref="G410">
    <cfRule type="cellIs" dxfId="399" priority="502" operator="lessThan">
      <formula>1</formula>
    </cfRule>
    <cfRule type="cellIs" dxfId="398" priority="503" operator="greaterThan">
      <formula>4</formula>
    </cfRule>
    <cfRule type="cellIs" dxfId="397" priority="504" operator="notEqual">
      <formula>4</formula>
    </cfRule>
    <cfRule type="cellIs" dxfId="396" priority="505" operator="equal">
      <formula>4</formula>
    </cfRule>
  </conditionalFormatting>
  <conditionalFormatting sqref="F404">
    <cfRule type="cellIs" dxfId="395" priority="497" operator="lessThan">
      <formula>1</formula>
    </cfRule>
    <cfRule type="cellIs" dxfId="394" priority="498" operator="greaterThan">
      <formula>4</formula>
    </cfRule>
    <cfRule type="cellIs" dxfId="393" priority="499" operator="notEqual">
      <formula>3</formula>
    </cfRule>
    <cfRule type="cellIs" dxfId="392" priority="500" operator="equal">
      <formula>3</formula>
    </cfRule>
  </conditionalFormatting>
  <conditionalFormatting sqref="G392">
    <cfRule type="cellIs" dxfId="391" priority="487" operator="lessThan">
      <formula>1</formula>
    </cfRule>
    <cfRule type="cellIs" dxfId="390" priority="488" operator="greaterThan">
      <formula>4</formula>
    </cfRule>
    <cfRule type="cellIs" dxfId="389" priority="489" operator="notEqual">
      <formula>3</formula>
    </cfRule>
    <cfRule type="cellIs" dxfId="388" priority="490" operator="equal">
      <formula>3</formula>
    </cfRule>
  </conditionalFormatting>
  <conditionalFormatting sqref="F398">
    <cfRule type="cellIs" dxfId="387" priority="482" operator="lessThan">
      <formula>1</formula>
    </cfRule>
    <cfRule type="cellIs" dxfId="386" priority="483" operator="greaterThan">
      <formula>4</formula>
    </cfRule>
    <cfRule type="cellIs" dxfId="385" priority="484" operator="notEqual">
      <formula>2</formula>
    </cfRule>
    <cfRule type="cellIs" dxfId="384" priority="485" operator="equal">
      <formula>2</formula>
    </cfRule>
  </conditionalFormatting>
  <conditionalFormatting sqref="F410">
    <cfRule type="cellIs" dxfId="383" priority="477" operator="lessThan">
      <formula>1</formula>
    </cfRule>
    <cfRule type="cellIs" dxfId="382" priority="478" operator="greaterThan">
      <formula>4</formula>
    </cfRule>
    <cfRule type="cellIs" dxfId="381" priority="479" operator="notEqual">
      <formula>2</formula>
    </cfRule>
    <cfRule type="cellIs" dxfId="380" priority="480" operator="equal">
      <formula>2</formula>
    </cfRule>
  </conditionalFormatting>
  <conditionalFormatting sqref="G398">
    <cfRule type="cellIs" dxfId="379" priority="472" operator="lessThan">
      <formula>1</formula>
    </cfRule>
    <cfRule type="cellIs" dxfId="378" priority="473" operator="greaterThan">
      <formula>4</formula>
    </cfRule>
    <cfRule type="cellIs" dxfId="377" priority="474" operator="notEqual">
      <formula>4</formula>
    </cfRule>
    <cfRule type="cellIs" dxfId="376" priority="475" operator="equal">
      <formula>4</formula>
    </cfRule>
  </conditionalFormatting>
  <conditionalFormatting sqref="Q386">
    <cfRule type="cellIs" dxfId="375" priority="467" operator="lessThan">
      <formula>1</formula>
    </cfRule>
    <cfRule type="cellIs" dxfId="374" priority="468" operator="greaterThan">
      <formula>4</formula>
    </cfRule>
    <cfRule type="cellIs" dxfId="373" priority="469" operator="notEqual">
      <formula>2</formula>
    </cfRule>
    <cfRule type="cellIs" dxfId="372" priority="470" operator="equal">
      <formula>2</formula>
    </cfRule>
  </conditionalFormatting>
  <conditionalFormatting sqref="P386">
    <cfRule type="cellIs" dxfId="371" priority="462" operator="lessThan">
      <formula>1</formula>
    </cfRule>
    <cfRule type="cellIs" dxfId="370" priority="463" operator="greaterThan">
      <formula>4</formula>
    </cfRule>
    <cfRule type="cellIs" dxfId="369" priority="464" operator="notEqual">
      <formula>2</formula>
    </cfRule>
    <cfRule type="cellIs" dxfId="368" priority="465" operator="equal">
      <formula>2</formula>
    </cfRule>
  </conditionalFormatting>
  <conditionalFormatting sqref="P392">
    <cfRule type="cellIs" dxfId="367" priority="457" operator="lessThan">
      <formula>1</formula>
    </cfRule>
    <cfRule type="cellIs" dxfId="366" priority="458" operator="greaterThan">
      <formula>4</formula>
    </cfRule>
    <cfRule type="cellIs" dxfId="365" priority="459" operator="notEqual">
      <formula>1</formula>
    </cfRule>
    <cfRule type="cellIs" dxfId="364" priority="460" operator="equal">
      <formula>1</formula>
    </cfRule>
  </conditionalFormatting>
  <conditionalFormatting sqref="Q392">
    <cfRule type="cellIs" dxfId="363" priority="452" operator="lessThan">
      <formula>1</formula>
    </cfRule>
    <cfRule type="cellIs" dxfId="362" priority="453" operator="greaterThan">
      <formula>4</formula>
    </cfRule>
    <cfRule type="cellIs" dxfId="361" priority="454" operator="notEqual">
      <formula>2</formula>
    </cfRule>
    <cfRule type="cellIs" dxfId="360" priority="455" operator="equal">
      <formula>2</formula>
    </cfRule>
  </conditionalFormatting>
  <conditionalFormatting sqref="P398">
    <cfRule type="cellIs" dxfId="359" priority="447" operator="lessThan">
      <formula>1</formula>
    </cfRule>
    <cfRule type="cellIs" dxfId="358" priority="448" operator="greaterThan">
      <formula>4</formula>
    </cfRule>
    <cfRule type="cellIs" dxfId="357" priority="449" operator="notEqual">
      <formula>1</formula>
    </cfRule>
    <cfRule type="cellIs" dxfId="356" priority="450" operator="equal">
      <formula>1</formula>
    </cfRule>
  </conditionalFormatting>
  <conditionalFormatting sqref="Q398">
    <cfRule type="cellIs" dxfId="355" priority="442" operator="lessThan">
      <formula>1</formula>
    </cfRule>
    <cfRule type="cellIs" dxfId="354" priority="443" operator="greaterThan">
      <formula>4</formula>
    </cfRule>
    <cfRule type="cellIs" dxfId="353" priority="444" operator="notEqual">
      <formula>1</formula>
    </cfRule>
    <cfRule type="cellIs" dxfId="352" priority="445" operator="equal">
      <formula>1</formula>
    </cfRule>
  </conditionalFormatting>
  <conditionalFormatting sqref="P404">
    <cfRule type="cellIs" dxfId="351" priority="437" operator="lessThan">
      <formula>1</formula>
    </cfRule>
    <cfRule type="cellIs" dxfId="350" priority="438" operator="greaterThan">
      <formula>4</formula>
    </cfRule>
    <cfRule type="cellIs" dxfId="349" priority="439" operator="notEqual">
      <formula>2</formula>
    </cfRule>
    <cfRule type="cellIs" dxfId="348" priority="440" operator="equal">
      <formula>2</formula>
    </cfRule>
  </conditionalFormatting>
  <conditionalFormatting sqref="Q404">
    <cfRule type="cellIs" dxfId="347" priority="432" operator="lessThan">
      <formula>1</formula>
    </cfRule>
    <cfRule type="cellIs" dxfId="346" priority="433" operator="greaterThan">
      <formula>4</formula>
    </cfRule>
    <cfRule type="cellIs" dxfId="345" priority="434" operator="notEqual">
      <formula>1</formula>
    </cfRule>
    <cfRule type="cellIs" dxfId="344" priority="435" operator="equal">
      <formula>1</formula>
    </cfRule>
  </conditionalFormatting>
  <conditionalFormatting sqref="P410">
    <cfRule type="cellIs" dxfId="343" priority="427" operator="lessThan">
      <formula>1</formula>
    </cfRule>
    <cfRule type="cellIs" dxfId="342" priority="428" operator="greaterThan">
      <formula>4</formula>
    </cfRule>
    <cfRule type="cellIs" dxfId="341" priority="429" operator="notEqual">
      <formula>1</formula>
    </cfRule>
    <cfRule type="cellIs" dxfId="340" priority="430" operator="equal">
      <formula>1</formula>
    </cfRule>
  </conditionalFormatting>
  <conditionalFormatting sqref="Q410">
    <cfRule type="cellIs" dxfId="339" priority="422" operator="lessThan">
      <formula>1</formula>
    </cfRule>
    <cfRule type="cellIs" dxfId="338" priority="423" operator="greaterThan">
      <formula>4</formula>
    </cfRule>
    <cfRule type="cellIs" dxfId="337" priority="424" operator="notEqual">
      <formula>2</formula>
    </cfRule>
    <cfRule type="cellIs" dxfId="336" priority="425" operator="equal">
      <formula>2</formula>
    </cfRule>
  </conditionalFormatting>
  <conditionalFormatting sqref="G424">
    <cfRule type="cellIs" dxfId="335" priority="392" operator="lessThan">
      <formula>1</formula>
    </cfRule>
    <cfRule type="cellIs" dxfId="334" priority="393" operator="greaterThan">
      <formula>4</formula>
    </cfRule>
    <cfRule type="cellIs" dxfId="333" priority="394" operator="notEqual">
      <formula>2</formula>
    </cfRule>
    <cfRule type="cellIs" dxfId="332" priority="395" operator="equal">
      <formula>2</formula>
    </cfRule>
  </conditionalFormatting>
  <conditionalFormatting sqref="G442">
    <cfRule type="cellIs" dxfId="331" priority="417" operator="lessThan">
      <formula>1</formula>
    </cfRule>
    <cfRule type="cellIs" dxfId="330" priority="418" operator="greaterThan">
      <formula>4</formula>
    </cfRule>
    <cfRule type="cellIs" dxfId="329" priority="419" operator="notEqual">
      <formula>1</formula>
    </cfRule>
    <cfRule type="cellIs" dxfId="328" priority="420" operator="equal">
      <formula>1</formula>
    </cfRule>
  </conditionalFormatting>
  <conditionalFormatting sqref="F430">
    <cfRule type="cellIs" dxfId="327" priority="412" operator="lessThan">
      <formula>1</formula>
    </cfRule>
    <cfRule type="cellIs" dxfId="326" priority="413" operator="greaterThan">
      <formula>4</formula>
    </cfRule>
    <cfRule type="cellIs" dxfId="325" priority="414" operator="notEqual">
      <formula>1</formula>
    </cfRule>
    <cfRule type="cellIs" dxfId="324" priority="415" operator="equal">
      <formula>1</formula>
    </cfRule>
  </conditionalFormatting>
  <conditionalFormatting sqref="F424">
    <cfRule type="cellIs" dxfId="323" priority="407" operator="lessThan">
      <formula>1</formula>
    </cfRule>
    <cfRule type="cellIs" dxfId="322" priority="408" operator="greaterThan">
      <formula>4</formula>
    </cfRule>
    <cfRule type="cellIs" dxfId="321" priority="409" operator="notEqual">
      <formula>3</formula>
    </cfRule>
    <cfRule type="cellIs" dxfId="320" priority="410" operator="equal">
      <formula>3</formula>
    </cfRule>
  </conditionalFormatting>
  <conditionalFormatting sqref="G448">
    <cfRule type="cellIs" dxfId="319" priority="402" operator="lessThan">
      <formula>1</formula>
    </cfRule>
    <cfRule type="cellIs" dxfId="318" priority="403" operator="greaterThan">
      <formula>4</formula>
    </cfRule>
    <cfRule type="cellIs" dxfId="317" priority="404" operator="notEqual">
      <formula>4</formula>
    </cfRule>
    <cfRule type="cellIs" dxfId="316" priority="405" operator="equal">
      <formula>4</formula>
    </cfRule>
  </conditionalFormatting>
  <conditionalFormatting sqref="F442">
    <cfRule type="cellIs" dxfId="315" priority="397" operator="lessThan">
      <formula>1</formula>
    </cfRule>
    <cfRule type="cellIs" dxfId="314" priority="398" operator="greaterThan">
      <formula>4</formula>
    </cfRule>
    <cfRule type="cellIs" dxfId="313" priority="399" operator="notEqual">
      <formula>3</formula>
    </cfRule>
    <cfRule type="cellIs" dxfId="312" priority="400" operator="equal">
      <formula>3</formula>
    </cfRule>
  </conditionalFormatting>
  <conditionalFormatting sqref="G430">
    <cfRule type="cellIs" dxfId="311" priority="387" operator="lessThan">
      <formula>1</formula>
    </cfRule>
    <cfRule type="cellIs" dxfId="310" priority="388" operator="greaterThan">
      <formula>4</formula>
    </cfRule>
    <cfRule type="cellIs" dxfId="309" priority="389" operator="notEqual">
      <formula>3</formula>
    </cfRule>
    <cfRule type="cellIs" dxfId="308" priority="390" operator="equal">
      <formula>3</formula>
    </cfRule>
  </conditionalFormatting>
  <conditionalFormatting sqref="F436">
    <cfRule type="cellIs" dxfId="307" priority="382" operator="lessThan">
      <formula>1</formula>
    </cfRule>
    <cfRule type="cellIs" dxfId="306" priority="383" operator="greaterThan">
      <formula>4</formula>
    </cfRule>
    <cfRule type="cellIs" dxfId="305" priority="384" operator="notEqual">
      <formula>2</formula>
    </cfRule>
    <cfRule type="cellIs" dxfId="304" priority="385" operator="equal">
      <formula>2</formula>
    </cfRule>
  </conditionalFormatting>
  <conditionalFormatting sqref="F448">
    <cfRule type="cellIs" dxfId="303" priority="377" operator="lessThan">
      <formula>1</formula>
    </cfRule>
    <cfRule type="cellIs" dxfId="302" priority="378" operator="greaterThan">
      <formula>4</formula>
    </cfRule>
    <cfRule type="cellIs" dxfId="301" priority="379" operator="notEqual">
      <formula>2</formula>
    </cfRule>
    <cfRule type="cellIs" dxfId="300" priority="380" operator="equal">
      <formula>2</formula>
    </cfRule>
  </conditionalFormatting>
  <conditionalFormatting sqref="G436">
    <cfRule type="cellIs" dxfId="299" priority="372" operator="lessThan">
      <formula>1</formula>
    </cfRule>
    <cfRule type="cellIs" dxfId="298" priority="373" operator="greaterThan">
      <formula>4</formula>
    </cfRule>
    <cfRule type="cellIs" dxfId="297" priority="374" operator="notEqual">
      <formula>4</formula>
    </cfRule>
    <cfRule type="cellIs" dxfId="296" priority="375" operator="equal">
      <formula>4</formula>
    </cfRule>
  </conditionalFormatting>
  <conditionalFormatting sqref="Q424">
    <cfRule type="cellIs" dxfId="295" priority="367" operator="lessThan">
      <formula>1</formula>
    </cfRule>
    <cfRule type="cellIs" dxfId="294" priority="368" operator="greaterThan">
      <formula>4</formula>
    </cfRule>
    <cfRule type="cellIs" dxfId="293" priority="369" operator="notEqual">
      <formula>2</formula>
    </cfRule>
    <cfRule type="cellIs" dxfId="292" priority="370" operator="equal">
      <formula>2</formula>
    </cfRule>
  </conditionalFormatting>
  <conditionalFormatting sqref="P424">
    <cfRule type="cellIs" dxfId="291" priority="362" operator="lessThan">
      <formula>1</formula>
    </cfRule>
    <cfRule type="cellIs" dxfId="290" priority="363" operator="greaterThan">
      <formula>4</formula>
    </cfRule>
    <cfRule type="cellIs" dxfId="289" priority="364" operator="notEqual">
      <formula>2</formula>
    </cfRule>
    <cfRule type="cellIs" dxfId="288" priority="365" operator="equal">
      <formula>2</formula>
    </cfRule>
  </conditionalFormatting>
  <conditionalFormatting sqref="P430">
    <cfRule type="cellIs" dxfId="287" priority="357" operator="lessThan">
      <formula>1</formula>
    </cfRule>
    <cfRule type="cellIs" dxfId="286" priority="358" operator="greaterThan">
      <formula>4</formula>
    </cfRule>
    <cfRule type="cellIs" dxfId="285" priority="359" operator="notEqual">
      <formula>1</formula>
    </cfRule>
    <cfRule type="cellIs" dxfId="284" priority="360" operator="equal">
      <formula>1</formula>
    </cfRule>
  </conditionalFormatting>
  <conditionalFormatting sqref="Q430">
    <cfRule type="cellIs" dxfId="283" priority="352" operator="lessThan">
      <formula>1</formula>
    </cfRule>
    <cfRule type="cellIs" dxfId="282" priority="353" operator="greaterThan">
      <formula>4</formula>
    </cfRule>
    <cfRule type="cellIs" dxfId="281" priority="354" operator="notEqual">
      <formula>2</formula>
    </cfRule>
    <cfRule type="cellIs" dxfId="280" priority="355" operator="equal">
      <formula>2</formula>
    </cfRule>
  </conditionalFormatting>
  <conditionalFormatting sqref="P436">
    <cfRule type="cellIs" dxfId="279" priority="347" operator="lessThan">
      <formula>1</formula>
    </cfRule>
    <cfRule type="cellIs" dxfId="278" priority="348" operator="greaterThan">
      <formula>4</formula>
    </cfRule>
    <cfRule type="cellIs" dxfId="277" priority="349" operator="notEqual">
      <formula>1</formula>
    </cfRule>
    <cfRule type="cellIs" dxfId="276" priority="350" operator="equal">
      <formula>1</formula>
    </cfRule>
  </conditionalFormatting>
  <conditionalFormatting sqref="Q436">
    <cfRule type="cellIs" dxfId="275" priority="342" operator="lessThan">
      <formula>1</formula>
    </cfRule>
    <cfRule type="cellIs" dxfId="274" priority="343" operator="greaterThan">
      <formula>4</formula>
    </cfRule>
    <cfRule type="cellIs" dxfId="273" priority="344" operator="notEqual">
      <formula>1</formula>
    </cfRule>
    <cfRule type="cellIs" dxfId="272" priority="345" operator="equal">
      <formula>1</formula>
    </cfRule>
  </conditionalFormatting>
  <conditionalFormatting sqref="P442">
    <cfRule type="cellIs" dxfId="271" priority="337" operator="lessThan">
      <formula>1</formula>
    </cfRule>
    <cfRule type="cellIs" dxfId="270" priority="338" operator="greaterThan">
      <formula>4</formula>
    </cfRule>
    <cfRule type="cellIs" dxfId="269" priority="339" operator="notEqual">
      <formula>2</formula>
    </cfRule>
    <cfRule type="cellIs" dxfId="268" priority="340" operator="equal">
      <formula>2</formula>
    </cfRule>
  </conditionalFormatting>
  <conditionalFormatting sqref="Q442">
    <cfRule type="cellIs" dxfId="267" priority="332" operator="lessThan">
      <formula>1</formula>
    </cfRule>
    <cfRule type="cellIs" dxfId="266" priority="333" operator="greaterThan">
      <formula>4</formula>
    </cfRule>
    <cfRule type="cellIs" dxfId="265" priority="334" operator="notEqual">
      <formula>1</formula>
    </cfRule>
    <cfRule type="cellIs" dxfId="264" priority="335" operator="equal">
      <formula>1</formula>
    </cfRule>
  </conditionalFormatting>
  <conditionalFormatting sqref="P448">
    <cfRule type="cellIs" dxfId="263" priority="327" operator="lessThan">
      <formula>1</formula>
    </cfRule>
    <cfRule type="cellIs" dxfId="262" priority="328" operator="greaterThan">
      <formula>4</formula>
    </cfRule>
    <cfRule type="cellIs" dxfId="261" priority="329" operator="notEqual">
      <formula>1</formula>
    </cfRule>
    <cfRule type="cellIs" dxfId="260" priority="330" operator="equal">
      <formula>1</formula>
    </cfRule>
  </conditionalFormatting>
  <conditionalFormatting sqref="Q448">
    <cfRule type="cellIs" dxfId="259" priority="322" operator="lessThan">
      <formula>1</formula>
    </cfRule>
    <cfRule type="cellIs" dxfId="258" priority="323" operator="greaterThan">
      <formula>4</formula>
    </cfRule>
    <cfRule type="cellIs" dxfId="257" priority="324" operator="notEqual">
      <formula>2</formula>
    </cfRule>
    <cfRule type="cellIs" dxfId="256" priority="325" operator="equal">
      <formula>2</formula>
    </cfRule>
  </conditionalFormatting>
  <conditionalFormatting sqref="G461">
    <cfRule type="cellIs" dxfId="255" priority="292" operator="lessThan">
      <formula>1</formula>
    </cfRule>
    <cfRule type="cellIs" dxfId="254" priority="293" operator="greaterThan">
      <formula>4</formula>
    </cfRule>
    <cfRule type="cellIs" dxfId="253" priority="294" operator="notEqual">
      <formula>2</formula>
    </cfRule>
    <cfRule type="cellIs" dxfId="252" priority="295" operator="equal">
      <formula>2</formula>
    </cfRule>
  </conditionalFormatting>
  <conditionalFormatting sqref="G479">
    <cfRule type="cellIs" dxfId="251" priority="317" operator="lessThan">
      <formula>1</formula>
    </cfRule>
    <cfRule type="cellIs" dxfId="250" priority="318" operator="greaterThan">
      <formula>4</formula>
    </cfRule>
    <cfRule type="cellIs" dxfId="249" priority="319" operator="notEqual">
      <formula>1</formula>
    </cfRule>
    <cfRule type="cellIs" dxfId="248" priority="320" operator="equal">
      <formula>1</formula>
    </cfRule>
  </conditionalFormatting>
  <conditionalFormatting sqref="F467">
    <cfRule type="cellIs" dxfId="247" priority="312" operator="lessThan">
      <formula>1</formula>
    </cfRule>
    <cfRule type="cellIs" dxfId="246" priority="313" operator="greaterThan">
      <formula>4</formula>
    </cfRule>
    <cfRule type="cellIs" dxfId="245" priority="314" operator="notEqual">
      <formula>1</formula>
    </cfRule>
    <cfRule type="cellIs" dxfId="244" priority="315" operator="equal">
      <formula>1</formula>
    </cfRule>
  </conditionalFormatting>
  <conditionalFormatting sqref="F461">
    <cfRule type="cellIs" dxfId="243" priority="307" operator="lessThan">
      <formula>1</formula>
    </cfRule>
    <cfRule type="cellIs" dxfId="242" priority="308" operator="greaterThan">
      <formula>4</formula>
    </cfRule>
    <cfRule type="cellIs" dxfId="241" priority="309" operator="notEqual">
      <formula>3</formula>
    </cfRule>
    <cfRule type="cellIs" dxfId="240" priority="310" operator="equal">
      <formula>3</formula>
    </cfRule>
  </conditionalFormatting>
  <conditionalFormatting sqref="G485">
    <cfRule type="cellIs" dxfId="239" priority="302" operator="lessThan">
      <formula>1</formula>
    </cfRule>
    <cfRule type="cellIs" dxfId="238" priority="303" operator="greaterThan">
      <formula>4</formula>
    </cfRule>
    <cfRule type="cellIs" dxfId="237" priority="304" operator="notEqual">
      <formula>4</formula>
    </cfRule>
    <cfRule type="cellIs" dxfId="236" priority="305" operator="equal">
      <formula>4</formula>
    </cfRule>
  </conditionalFormatting>
  <conditionalFormatting sqref="F479">
    <cfRule type="cellIs" dxfId="235" priority="297" operator="lessThan">
      <formula>1</formula>
    </cfRule>
    <cfRule type="cellIs" dxfId="234" priority="298" operator="greaterThan">
      <formula>4</formula>
    </cfRule>
    <cfRule type="cellIs" dxfId="233" priority="299" operator="notEqual">
      <formula>3</formula>
    </cfRule>
    <cfRule type="cellIs" dxfId="232" priority="300" operator="equal">
      <formula>3</formula>
    </cfRule>
  </conditionalFormatting>
  <conditionalFormatting sqref="G467">
    <cfRule type="cellIs" dxfId="231" priority="287" operator="lessThan">
      <formula>1</formula>
    </cfRule>
    <cfRule type="cellIs" dxfId="230" priority="288" operator="greaterThan">
      <formula>4</formula>
    </cfRule>
    <cfRule type="cellIs" dxfId="229" priority="289" operator="notEqual">
      <formula>3</formula>
    </cfRule>
    <cfRule type="cellIs" dxfId="228" priority="290" operator="equal">
      <formula>3</formula>
    </cfRule>
  </conditionalFormatting>
  <conditionalFormatting sqref="F473">
    <cfRule type="cellIs" dxfId="227" priority="282" operator="lessThan">
      <formula>1</formula>
    </cfRule>
    <cfRule type="cellIs" dxfId="226" priority="283" operator="greaterThan">
      <formula>4</formula>
    </cfRule>
    <cfRule type="cellIs" dxfId="225" priority="284" operator="notEqual">
      <formula>2</formula>
    </cfRule>
    <cfRule type="cellIs" dxfId="224" priority="285" operator="equal">
      <formula>2</formula>
    </cfRule>
  </conditionalFormatting>
  <conditionalFormatting sqref="F485">
    <cfRule type="cellIs" dxfId="223" priority="277" operator="lessThan">
      <formula>1</formula>
    </cfRule>
    <cfRule type="cellIs" dxfId="222" priority="278" operator="greaterThan">
      <formula>4</formula>
    </cfRule>
    <cfRule type="cellIs" dxfId="221" priority="279" operator="notEqual">
      <formula>2</formula>
    </cfRule>
    <cfRule type="cellIs" dxfId="220" priority="280" operator="equal">
      <formula>2</formula>
    </cfRule>
  </conditionalFormatting>
  <conditionalFormatting sqref="G473">
    <cfRule type="cellIs" dxfId="219" priority="272" operator="lessThan">
      <formula>1</formula>
    </cfRule>
    <cfRule type="cellIs" dxfId="218" priority="273" operator="greaterThan">
      <formula>4</formula>
    </cfRule>
    <cfRule type="cellIs" dxfId="217" priority="274" operator="notEqual">
      <formula>4</formula>
    </cfRule>
    <cfRule type="cellIs" dxfId="216" priority="275" operator="equal">
      <formula>4</formula>
    </cfRule>
  </conditionalFormatting>
  <conditionalFormatting sqref="Q461">
    <cfRule type="cellIs" dxfId="215" priority="267" operator="lessThan">
      <formula>1</formula>
    </cfRule>
    <cfRule type="cellIs" dxfId="214" priority="268" operator="greaterThan">
      <formula>4</formula>
    </cfRule>
    <cfRule type="cellIs" dxfId="213" priority="269" operator="notEqual">
      <formula>2</formula>
    </cfRule>
    <cfRule type="cellIs" dxfId="212" priority="270" operator="equal">
      <formula>2</formula>
    </cfRule>
  </conditionalFormatting>
  <conditionalFormatting sqref="P461">
    <cfRule type="cellIs" dxfId="211" priority="262" operator="lessThan">
      <formula>1</formula>
    </cfRule>
    <cfRule type="cellIs" dxfId="210" priority="263" operator="greaterThan">
      <formula>4</formula>
    </cfRule>
    <cfRule type="cellIs" dxfId="209" priority="264" operator="notEqual">
      <formula>2</formula>
    </cfRule>
    <cfRule type="cellIs" dxfId="208" priority="265" operator="equal">
      <formula>2</formula>
    </cfRule>
  </conditionalFormatting>
  <conditionalFormatting sqref="P467">
    <cfRule type="cellIs" dxfId="207" priority="257" operator="lessThan">
      <formula>1</formula>
    </cfRule>
    <cfRule type="cellIs" dxfId="206" priority="258" operator="greaterThan">
      <formula>4</formula>
    </cfRule>
    <cfRule type="cellIs" dxfId="205" priority="259" operator="notEqual">
      <formula>1</formula>
    </cfRule>
    <cfRule type="cellIs" dxfId="204" priority="260" operator="equal">
      <formula>1</formula>
    </cfRule>
  </conditionalFormatting>
  <conditionalFormatting sqref="Q467">
    <cfRule type="cellIs" dxfId="203" priority="252" operator="lessThan">
      <formula>1</formula>
    </cfRule>
    <cfRule type="cellIs" dxfId="202" priority="253" operator="greaterThan">
      <formula>4</formula>
    </cfRule>
    <cfRule type="cellIs" dxfId="201" priority="254" operator="notEqual">
      <formula>2</formula>
    </cfRule>
    <cfRule type="cellIs" dxfId="200" priority="255" operator="equal">
      <formula>2</formula>
    </cfRule>
  </conditionalFormatting>
  <conditionalFormatting sqref="P473">
    <cfRule type="cellIs" dxfId="199" priority="247" operator="lessThan">
      <formula>1</formula>
    </cfRule>
    <cfRule type="cellIs" dxfId="198" priority="248" operator="greaterThan">
      <formula>4</formula>
    </cfRule>
    <cfRule type="cellIs" dxfId="197" priority="249" operator="notEqual">
      <formula>1</formula>
    </cfRule>
    <cfRule type="cellIs" dxfId="196" priority="250" operator="equal">
      <formula>1</formula>
    </cfRule>
  </conditionalFormatting>
  <conditionalFormatting sqref="Q473">
    <cfRule type="cellIs" dxfId="195" priority="242" operator="lessThan">
      <formula>1</formula>
    </cfRule>
    <cfRule type="cellIs" dxfId="194" priority="243" operator="greaterThan">
      <formula>4</formula>
    </cfRule>
    <cfRule type="cellIs" dxfId="193" priority="244" operator="notEqual">
      <formula>1</formula>
    </cfRule>
    <cfRule type="cellIs" dxfId="192" priority="245" operator="equal">
      <formula>1</formula>
    </cfRule>
  </conditionalFormatting>
  <conditionalFormatting sqref="P479">
    <cfRule type="cellIs" dxfId="191" priority="237" operator="lessThan">
      <formula>1</formula>
    </cfRule>
    <cfRule type="cellIs" dxfId="190" priority="238" operator="greaterThan">
      <formula>4</formula>
    </cfRule>
    <cfRule type="cellIs" dxfId="189" priority="239" operator="notEqual">
      <formula>2</formula>
    </cfRule>
    <cfRule type="cellIs" dxfId="188" priority="240" operator="equal">
      <formula>2</formula>
    </cfRule>
  </conditionalFormatting>
  <conditionalFormatting sqref="Q479">
    <cfRule type="cellIs" dxfId="187" priority="232" operator="lessThan">
      <formula>1</formula>
    </cfRule>
    <cfRule type="cellIs" dxfId="186" priority="233" operator="greaterThan">
      <formula>4</formula>
    </cfRule>
    <cfRule type="cellIs" dxfId="185" priority="234" operator="notEqual">
      <formula>1</formula>
    </cfRule>
    <cfRule type="cellIs" dxfId="184" priority="235" operator="equal">
      <formula>1</formula>
    </cfRule>
  </conditionalFormatting>
  <conditionalFormatting sqref="P485">
    <cfRule type="cellIs" dxfId="183" priority="227" operator="lessThan">
      <formula>1</formula>
    </cfRule>
    <cfRule type="cellIs" dxfId="182" priority="228" operator="greaterThan">
      <formula>4</formula>
    </cfRule>
    <cfRule type="cellIs" dxfId="181" priority="229" operator="notEqual">
      <formula>1</formula>
    </cfRule>
    <cfRule type="cellIs" dxfId="180" priority="230" operator="equal">
      <formula>1</formula>
    </cfRule>
  </conditionalFormatting>
  <conditionalFormatting sqref="Q485">
    <cfRule type="cellIs" dxfId="179" priority="222" operator="lessThan">
      <formula>1</formula>
    </cfRule>
    <cfRule type="cellIs" dxfId="178" priority="223" operator="greaterThan">
      <formula>4</formula>
    </cfRule>
    <cfRule type="cellIs" dxfId="177" priority="224" operator="notEqual">
      <formula>2</formula>
    </cfRule>
    <cfRule type="cellIs" dxfId="176" priority="225" operator="equal">
      <formula>2</formula>
    </cfRule>
  </conditionalFormatting>
  <conditionalFormatting sqref="G499">
    <cfRule type="cellIs" dxfId="175" priority="192" operator="lessThan">
      <formula>1</formula>
    </cfRule>
    <cfRule type="cellIs" dxfId="174" priority="193" operator="greaterThan">
      <formula>4</formula>
    </cfRule>
    <cfRule type="cellIs" dxfId="173" priority="194" operator="notEqual">
      <formula>2</formula>
    </cfRule>
    <cfRule type="cellIs" dxfId="172" priority="195" operator="equal">
      <formula>2</formula>
    </cfRule>
  </conditionalFormatting>
  <conditionalFormatting sqref="G517">
    <cfRule type="cellIs" dxfId="171" priority="217" operator="lessThan">
      <formula>1</formula>
    </cfRule>
    <cfRule type="cellIs" dxfId="170" priority="218" operator="greaterThan">
      <formula>4</formula>
    </cfRule>
    <cfRule type="cellIs" dxfId="169" priority="219" operator="notEqual">
      <formula>1</formula>
    </cfRule>
    <cfRule type="cellIs" dxfId="168" priority="220" operator="equal">
      <formula>1</formula>
    </cfRule>
  </conditionalFormatting>
  <conditionalFormatting sqref="F505">
    <cfRule type="cellIs" dxfId="167" priority="212" operator="lessThan">
      <formula>1</formula>
    </cfRule>
    <cfRule type="cellIs" dxfId="166" priority="213" operator="greaterThan">
      <formula>4</formula>
    </cfRule>
    <cfRule type="cellIs" dxfId="165" priority="214" operator="notEqual">
      <formula>1</formula>
    </cfRule>
    <cfRule type="cellIs" dxfId="164" priority="215" operator="equal">
      <formula>1</formula>
    </cfRule>
  </conditionalFormatting>
  <conditionalFormatting sqref="F499">
    <cfRule type="cellIs" dxfId="163" priority="207" operator="lessThan">
      <formula>1</formula>
    </cfRule>
    <cfRule type="cellIs" dxfId="162" priority="208" operator="greaterThan">
      <formula>4</formula>
    </cfRule>
    <cfRule type="cellIs" dxfId="161" priority="209" operator="notEqual">
      <formula>3</formula>
    </cfRule>
    <cfRule type="cellIs" dxfId="160" priority="210" operator="equal">
      <formula>3</formula>
    </cfRule>
  </conditionalFormatting>
  <conditionalFormatting sqref="G523">
    <cfRule type="cellIs" dxfId="159" priority="202" operator="lessThan">
      <formula>1</formula>
    </cfRule>
    <cfRule type="cellIs" dxfId="158" priority="203" operator="greaterThan">
      <formula>4</formula>
    </cfRule>
    <cfRule type="cellIs" dxfId="157" priority="204" operator="notEqual">
      <formula>4</formula>
    </cfRule>
    <cfRule type="cellIs" dxfId="156" priority="205" operator="equal">
      <formula>4</formula>
    </cfRule>
  </conditionalFormatting>
  <conditionalFormatting sqref="F517">
    <cfRule type="cellIs" dxfId="155" priority="197" operator="lessThan">
      <formula>1</formula>
    </cfRule>
    <cfRule type="cellIs" dxfId="154" priority="198" operator="greaterThan">
      <formula>4</formula>
    </cfRule>
    <cfRule type="cellIs" dxfId="153" priority="199" operator="notEqual">
      <formula>3</formula>
    </cfRule>
    <cfRule type="cellIs" dxfId="152" priority="200" operator="equal">
      <formula>3</formula>
    </cfRule>
  </conditionalFormatting>
  <conditionalFormatting sqref="G505">
    <cfRule type="cellIs" dxfId="151" priority="187" operator="lessThan">
      <formula>1</formula>
    </cfRule>
    <cfRule type="cellIs" dxfId="150" priority="188" operator="greaterThan">
      <formula>4</formula>
    </cfRule>
    <cfRule type="cellIs" dxfId="149" priority="189" operator="notEqual">
      <formula>3</formula>
    </cfRule>
    <cfRule type="cellIs" dxfId="148" priority="190" operator="equal">
      <formula>3</formula>
    </cfRule>
  </conditionalFormatting>
  <conditionalFormatting sqref="F511">
    <cfRule type="cellIs" dxfId="147" priority="182" operator="lessThan">
      <formula>1</formula>
    </cfRule>
    <cfRule type="cellIs" dxfId="146" priority="183" operator="greaterThan">
      <formula>4</formula>
    </cfRule>
    <cfRule type="cellIs" dxfId="145" priority="184" operator="notEqual">
      <formula>2</formula>
    </cfRule>
    <cfRule type="cellIs" dxfId="144" priority="185" operator="equal">
      <formula>2</formula>
    </cfRule>
  </conditionalFormatting>
  <conditionalFormatting sqref="F523">
    <cfRule type="cellIs" dxfId="143" priority="177" operator="lessThan">
      <formula>1</formula>
    </cfRule>
    <cfRule type="cellIs" dxfId="142" priority="178" operator="greaterThan">
      <formula>4</formula>
    </cfRule>
    <cfRule type="cellIs" dxfId="141" priority="179" operator="notEqual">
      <formula>2</formula>
    </cfRule>
    <cfRule type="cellIs" dxfId="140" priority="180" operator="equal">
      <formula>2</formula>
    </cfRule>
  </conditionalFormatting>
  <conditionalFormatting sqref="G511">
    <cfRule type="cellIs" dxfId="139" priority="172" operator="lessThan">
      <formula>1</formula>
    </cfRule>
    <cfRule type="cellIs" dxfId="138" priority="173" operator="greaterThan">
      <formula>4</formula>
    </cfRule>
    <cfRule type="cellIs" dxfId="137" priority="174" operator="notEqual">
      <formula>4</formula>
    </cfRule>
    <cfRule type="cellIs" dxfId="136" priority="175" operator="equal">
      <formula>4</formula>
    </cfRule>
  </conditionalFormatting>
  <conditionalFormatting sqref="Q499">
    <cfRule type="cellIs" dxfId="135" priority="167" operator="lessThan">
      <formula>1</formula>
    </cfRule>
    <cfRule type="cellIs" dxfId="134" priority="168" operator="greaterThan">
      <formula>4</formula>
    </cfRule>
    <cfRule type="cellIs" dxfId="133" priority="169" operator="notEqual">
      <formula>2</formula>
    </cfRule>
    <cfRule type="cellIs" dxfId="132" priority="170" operator="equal">
      <formula>2</formula>
    </cfRule>
  </conditionalFormatting>
  <conditionalFormatting sqref="P499">
    <cfRule type="cellIs" dxfId="131" priority="162" operator="lessThan">
      <formula>1</formula>
    </cfRule>
    <cfRule type="cellIs" dxfId="130" priority="163" operator="greaterThan">
      <formula>4</formula>
    </cfRule>
    <cfRule type="cellIs" dxfId="129" priority="164" operator="notEqual">
      <formula>2</formula>
    </cfRule>
    <cfRule type="cellIs" dxfId="128" priority="165" operator="equal">
      <formula>2</formula>
    </cfRule>
  </conditionalFormatting>
  <conditionalFormatting sqref="P505">
    <cfRule type="cellIs" dxfId="127" priority="157" operator="lessThan">
      <formula>1</formula>
    </cfRule>
    <cfRule type="cellIs" dxfId="126" priority="158" operator="greaterThan">
      <formula>4</formula>
    </cfRule>
    <cfRule type="cellIs" dxfId="125" priority="159" operator="notEqual">
      <formula>1</formula>
    </cfRule>
    <cfRule type="cellIs" dxfId="124" priority="160" operator="equal">
      <formula>1</formula>
    </cfRule>
  </conditionalFormatting>
  <conditionalFormatting sqref="Q505">
    <cfRule type="cellIs" dxfId="123" priority="152" operator="lessThan">
      <formula>1</formula>
    </cfRule>
    <cfRule type="cellIs" dxfId="122" priority="153" operator="greaterThan">
      <formula>4</formula>
    </cfRule>
    <cfRule type="cellIs" dxfId="121" priority="154" operator="notEqual">
      <formula>2</formula>
    </cfRule>
    <cfRule type="cellIs" dxfId="120" priority="155" operator="equal">
      <formula>2</formula>
    </cfRule>
  </conditionalFormatting>
  <conditionalFormatting sqref="P511">
    <cfRule type="cellIs" dxfId="119" priority="147" operator="lessThan">
      <formula>1</formula>
    </cfRule>
    <cfRule type="cellIs" dxfId="118" priority="148" operator="greaterThan">
      <formula>4</formula>
    </cfRule>
    <cfRule type="cellIs" dxfId="117" priority="149" operator="notEqual">
      <formula>1</formula>
    </cfRule>
    <cfRule type="cellIs" dxfId="116" priority="150" operator="equal">
      <formula>1</formula>
    </cfRule>
  </conditionalFormatting>
  <conditionalFormatting sqref="Q511">
    <cfRule type="cellIs" dxfId="115" priority="142" operator="lessThan">
      <formula>1</formula>
    </cfRule>
    <cfRule type="cellIs" dxfId="114" priority="143" operator="greaterThan">
      <formula>4</formula>
    </cfRule>
    <cfRule type="cellIs" dxfId="113" priority="144" operator="notEqual">
      <formula>1</formula>
    </cfRule>
    <cfRule type="cellIs" dxfId="112" priority="145" operator="equal">
      <formula>1</formula>
    </cfRule>
  </conditionalFormatting>
  <conditionalFormatting sqref="P517">
    <cfRule type="cellIs" dxfId="111" priority="137" operator="lessThan">
      <formula>1</formula>
    </cfRule>
    <cfRule type="cellIs" dxfId="110" priority="138" operator="greaterThan">
      <formula>4</formula>
    </cfRule>
    <cfRule type="cellIs" dxfId="109" priority="139" operator="notEqual">
      <formula>2</formula>
    </cfRule>
    <cfRule type="cellIs" dxfId="108" priority="140" operator="equal">
      <formula>2</formula>
    </cfRule>
  </conditionalFormatting>
  <conditionalFormatting sqref="Q517">
    <cfRule type="cellIs" dxfId="107" priority="132" operator="lessThan">
      <formula>1</formula>
    </cfRule>
    <cfRule type="cellIs" dxfId="106" priority="133" operator="greaterThan">
      <formula>4</formula>
    </cfRule>
    <cfRule type="cellIs" dxfId="105" priority="134" operator="notEqual">
      <formula>1</formula>
    </cfRule>
    <cfRule type="cellIs" dxfId="104" priority="135" operator="equal">
      <formula>1</formula>
    </cfRule>
  </conditionalFormatting>
  <conditionalFormatting sqref="P523">
    <cfRule type="cellIs" dxfId="103" priority="127" operator="lessThan">
      <formula>1</formula>
    </cfRule>
    <cfRule type="cellIs" dxfId="102" priority="128" operator="greaterThan">
      <formula>4</formula>
    </cfRule>
    <cfRule type="cellIs" dxfId="101" priority="129" operator="notEqual">
      <formula>1</formula>
    </cfRule>
    <cfRule type="cellIs" dxfId="100" priority="130" operator="equal">
      <formula>1</formula>
    </cfRule>
  </conditionalFormatting>
  <conditionalFormatting sqref="Q523">
    <cfRule type="cellIs" dxfId="99" priority="122" operator="lessThan">
      <formula>1</formula>
    </cfRule>
    <cfRule type="cellIs" dxfId="98" priority="123" operator="greaterThan">
      <formula>4</formula>
    </cfRule>
    <cfRule type="cellIs" dxfId="97" priority="124" operator="notEqual">
      <formula>2</formula>
    </cfRule>
    <cfRule type="cellIs" dxfId="96" priority="125" operator="equal">
      <formula>2</formula>
    </cfRule>
  </conditionalFormatting>
  <conditionalFormatting sqref="Q536">
    <cfRule type="cellIs" dxfId="95" priority="117" operator="lessThan">
      <formula>1</formula>
    </cfRule>
    <cfRule type="cellIs" dxfId="94" priority="118" operator="greaterThan">
      <formula>4</formula>
    </cfRule>
    <cfRule type="cellIs" dxfId="93" priority="119" operator="notEqual">
      <formula>2</formula>
    </cfRule>
    <cfRule type="cellIs" dxfId="92" priority="120" operator="equal">
      <formula>2</formula>
    </cfRule>
  </conditionalFormatting>
  <conditionalFormatting sqref="P536">
    <cfRule type="cellIs" dxfId="91" priority="112" operator="lessThan">
      <formula>1</formula>
    </cfRule>
    <cfRule type="cellIs" dxfId="90" priority="113" operator="greaterThan">
      <formula>4</formula>
    </cfRule>
    <cfRule type="cellIs" dxfId="89" priority="114" operator="notEqual">
      <formula>2</formula>
    </cfRule>
    <cfRule type="cellIs" dxfId="88" priority="115" operator="equal">
      <formula>2</formula>
    </cfRule>
  </conditionalFormatting>
  <conditionalFormatting sqref="P542">
    <cfRule type="cellIs" dxfId="87" priority="107" operator="lessThan">
      <formula>1</formula>
    </cfRule>
    <cfRule type="cellIs" dxfId="86" priority="108" operator="greaterThan">
      <formula>4</formula>
    </cfRule>
    <cfRule type="cellIs" dxfId="85" priority="109" operator="notEqual">
      <formula>1</formula>
    </cfRule>
    <cfRule type="cellIs" dxfId="84" priority="110" operator="equal">
      <formula>1</formula>
    </cfRule>
  </conditionalFormatting>
  <conditionalFormatting sqref="Q542">
    <cfRule type="cellIs" dxfId="83" priority="102" operator="lessThan">
      <formula>1</formula>
    </cfRule>
    <cfRule type="cellIs" dxfId="82" priority="103" operator="greaterThan">
      <formula>4</formula>
    </cfRule>
    <cfRule type="cellIs" dxfId="81" priority="104" operator="notEqual">
      <formula>2</formula>
    </cfRule>
    <cfRule type="cellIs" dxfId="80" priority="105" operator="equal">
      <formula>2</formula>
    </cfRule>
  </conditionalFormatting>
  <conditionalFormatting sqref="P548">
    <cfRule type="cellIs" dxfId="79" priority="97" operator="lessThan">
      <formula>1</formula>
    </cfRule>
    <cfRule type="cellIs" dxfId="78" priority="98" operator="greaterThan">
      <formula>4</formula>
    </cfRule>
    <cfRule type="cellIs" dxfId="77" priority="99" operator="notEqual">
      <formula>1</formula>
    </cfRule>
    <cfRule type="cellIs" dxfId="76" priority="100" operator="equal">
      <formula>1</formula>
    </cfRule>
  </conditionalFormatting>
  <conditionalFormatting sqref="Q548">
    <cfRule type="cellIs" dxfId="75" priority="92" operator="lessThan">
      <formula>1</formula>
    </cfRule>
    <cfRule type="cellIs" dxfId="74" priority="93" operator="greaterThan">
      <formula>4</formula>
    </cfRule>
    <cfRule type="cellIs" dxfId="73" priority="94" operator="notEqual">
      <formula>1</formula>
    </cfRule>
    <cfRule type="cellIs" dxfId="72" priority="95" operator="equal">
      <formula>1</formula>
    </cfRule>
  </conditionalFormatting>
  <conditionalFormatting sqref="P554">
    <cfRule type="cellIs" dxfId="71" priority="87" operator="lessThan">
      <formula>1</formula>
    </cfRule>
    <cfRule type="cellIs" dxfId="70" priority="88" operator="greaterThan">
      <formula>4</formula>
    </cfRule>
    <cfRule type="cellIs" dxfId="69" priority="89" operator="notEqual">
      <formula>2</formula>
    </cfRule>
    <cfRule type="cellIs" dxfId="68" priority="90" operator="equal">
      <formula>2</formula>
    </cfRule>
  </conditionalFormatting>
  <conditionalFormatting sqref="Q554">
    <cfRule type="cellIs" dxfId="67" priority="82" operator="lessThan">
      <formula>1</formula>
    </cfRule>
    <cfRule type="cellIs" dxfId="66" priority="83" operator="greaterThan">
      <formula>4</formula>
    </cfRule>
    <cfRule type="cellIs" dxfId="65" priority="84" operator="notEqual">
      <formula>1</formula>
    </cfRule>
    <cfRule type="cellIs" dxfId="64" priority="85" operator="equal">
      <formula>1</formula>
    </cfRule>
  </conditionalFormatting>
  <conditionalFormatting sqref="P560">
    <cfRule type="cellIs" dxfId="63" priority="77" operator="lessThan">
      <formula>1</formula>
    </cfRule>
    <cfRule type="cellIs" dxfId="62" priority="78" operator="greaterThan">
      <formula>4</formula>
    </cfRule>
    <cfRule type="cellIs" dxfId="61" priority="79" operator="notEqual">
      <formula>1</formula>
    </cfRule>
    <cfRule type="cellIs" dxfId="60" priority="80" operator="equal">
      <formula>1</formula>
    </cfRule>
  </conditionalFormatting>
  <conditionalFormatting sqref="Q560">
    <cfRule type="cellIs" dxfId="59" priority="72" operator="lessThan">
      <formula>1</formula>
    </cfRule>
    <cfRule type="cellIs" dxfId="58" priority="73" operator="greaterThan">
      <formula>4</formula>
    </cfRule>
    <cfRule type="cellIs" dxfId="57" priority="74" operator="notEqual">
      <formula>2</formula>
    </cfRule>
    <cfRule type="cellIs" dxfId="56" priority="75" operator="equal">
      <formula>2</formula>
    </cfRule>
  </conditionalFormatting>
  <conditionalFormatting sqref="G536">
    <cfRule type="cellIs" dxfId="55" priority="42" operator="lessThan">
      <formula>1</formula>
    </cfRule>
    <cfRule type="cellIs" dxfId="54" priority="43" operator="greaterThan">
      <formula>4</formula>
    </cfRule>
    <cfRule type="cellIs" dxfId="53" priority="44" operator="notEqual">
      <formula>2</formula>
    </cfRule>
    <cfRule type="cellIs" dxfId="52" priority="45" operator="equal">
      <formula>2</formula>
    </cfRule>
  </conditionalFormatting>
  <conditionalFormatting sqref="G554">
    <cfRule type="cellIs" dxfId="51" priority="67" operator="lessThan">
      <formula>1</formula>
    </cfRule>
    <cfRule type="cellIs" dxfId="50" priority="68" operator="greaterThan">
      <formula>4</formula>
    </cfRule>
    <cfRule type="cellIs" dxfId="49" priority="69" operator="notEqual">
      <formula>1</formula>
    </cfRule>
    <cfRule type="cellIs" dxfId="48" priority="70" operator="equal">
      <formula>1</formula>
    </cfRule>
  </conditionalFormatting>
  <conditionalFormatting sqref="F542">
    <cfRule type="cellIs" dxfId="47" priority="62" operator="lessThan">
      <formula>1</formula>
    </cfRule>
    <cfRule type="cellIs" dxfId="46" priority="63" operator="greaterThan">
      <formula>4</formula>
    </cfRule>
    <cfRule type="cellIs" dxfId="45" priority="64" operator="notEqual">
      <formula>1</formula>
    </cfRule>
    <cfRule type="cellIs" dxfId="44" priority="65" operator="equal">
      <formula>1</formula>
    </cfRule>
  </conditionalFormatting>
  <conditionalFormatting sqref="F536">
    <cfRule type="cellIs" dxfId="43" priority="57" operator="lessThan">
      <formula>1</formula>
    </cfRule>
    <cfRule type="cellIs" dxfId="42" priority="58" operator="greaterThan">
      <formula>4</formula>
    </cfRule>
    <cfRule type="cellIs" dxfId="41" priority="59" operator="notEqual">
      <formula>3</formula>
    </cfRule>
    <cfRule type="cellIs" dxfId="40" priority="60" operator="equal">
      <formula>3</formula>
    </cfRule>
  </conditionalFormatting>
  <conditionalFormatting sqref="G560">
    <cfRule type="cellIs" dxfId="39" priority="52" operator="lessThan">
      <formula>1</formula>
    </cfRule>
    <cfRule type="cellIs" dxfId="38" priority="53" operator="greaterThan">
      <formula>4</formula>
    </cfRule>
    <cfRule type="cellIs" dxfId="37" priority="54" operator="notEqual">
      <formula>4</formula>
    </cfRule>
    <cfRule type="cellIs" dxfId="36" priority="55" operator="equal">
      <formula>4</formula>
    </cfRule>
  </conditionalFormatting>
  <conditionalFormatting sqref="F554">
    <cfRule type="cellIs" dxfId="35" priority="47" operator="lessThan">
      <formula>1</formula>
    </cfRule>
    <cfRule type="cellIs" dxfId="34" priority="48" operator="greaterThan">
      <formula>4</formula>
    </cfRule>
    <cfRule type="cellIs" dxfId="33" priority="49" operator="notEqual">
      <formula>3</formula>
    </cfRule>
    <cfRule type="cellIs" dxfId="32" priority="50" operator="equal">
      <formula>3</formula>
    </cfRule>
  </conditionalFormatting>
  <conditionalFormatting sqref="G542">
    <cfRule type="cellIs" dxfId="31" priority="37" operator="lessThan">
      <formula>1</formula>
    </cfRule>
    <cfRule type="cellIs" dxfId="30" priority="38" operator="greaterThan">
      <formula>4</formula>
    </cfRule>
    <cfRule type="cellIs" dxfId="29" priority="39" operator="notEqual">
      <formula>3</formula>
    </cfRule>
    <cfRule type="cellIs" dxfId="28" priority="40" operator="equal">
      <formula>3</formula>
    </cfRule>
  </conditionalFormatting>
  <conditionalFormatting sqref="F548">
    <cfRule type="cellIs" dxfId="27" priority="32" operator="lessThan">
      <formula>1</formula>
    </cfRule>
    <cfRule type="cellIs" dxfId="26" priority="33" operator="greaterThan">
      <formula>4</formula>
    </cfRule>
    <cfRule type="cellIs" dxfId="25" priority="34" operator="notEqual">
      <formula>2</formula>
    </cfRule>
    <cfRule type="cellIs" dxfId="24" priority="35" operator="equal">
      <formula>2</formula>
    </cfRule>
  </conditionalFormatting>
  <conditionalFormatting sqref="F560">
    <cfRule type="cellIs" dxfId="23" priority="27" operator="lessThan">
      <formula>1</formula>
    </cfRule>
    <cfRule type="cellIs" dxfId="22" priority="28" operator="greaterThan">
      <formula>4</formula>
    </cfRule>
    <cfRule type="cellIs" dxfId="21" priority="29" operator="notEqual">
      <formula>2</formula>
    </cfRule>
    <cfRule type="cellIs" dxfId="20" priority="30" operator="equal">
      <formula>2</formula>
    </cfRule>
  </conditionalFormatting>
  <conditionalFormatting sqref="G548">
    <cfRule type="cellIs" dxfId="19" priority="22" operator="lessThan">
      <formula>1</formula>
    </cfRule>
    <cfRule type="cellIs" dxfId="18" priority="23" operator="greaterThan">
      <formula>4</formula>
    </cfRule>
    <cfRule type="cellIs" dxfId="17" priority="24" operator="notEqual">
      <formula>4</formula>
    </cfRule>
    <cfRule type="cellIs" dxfId="16" priority="25" operator="equal">
      <formula>4</formula>
    </cfRule>
  </conditionalFormatting>
  <conditionalFormatting sqref="F146">
    <cfRule type="cellIs" dxfId="15" priority="17" operator="lessThan">
      <formula>1</formula>
    </cfRule>
    <cfRule type="cellIs" dxfId="14" priority="18" operator="greaterThan">
      <formula>4</formula>
    </cfRule>
    <cfRule type="cellIs" dxfId="13" priority="19" operator="notEqual">
      <formula>1</formula>
    </cfRule>
    <cfRule type="cellIs" dxfId="12" priority="20" operator="equal">
      <formula>1</formula>
    </cfRule>
  </conditionalFormatting>
  <conditionalFormatting sqref="Q183">
    <cfRule type="cellIs" dxfId="11" priority="12" operator="lessThan">
      <formula>1</formula>
    </cfRule>
    <cfRule type="cellIs" dxfId="10" priority="13" operator="greaterThan">
      <formula>4</formula>
    </cfRule>
    <cfRule type="cellIs" dxfId="9" priority="14" operator="notEqual">
      <formula>1</formula>
    </cfRule>
    <cfRule type="cellIs" dxfId="8" priority="15" operator="equal">
      <formula>1</formula>
    </cfRule>
  </conditionalFormatting>
  <conditionalFormatting sqref="F234">
    <cfRule type="cellIs" dxfId="7" priority="7" operator="lessThan">
      <formula>1</formula>
    </cfRule>
    <cfRule type="cellIs" dxfId="6" priority="8" operator="greaterThan">
      <formula>4</formula>
    </cfRule>
    <cfRule type="cellIs" dxfId="5" priority="9" operator="notEqual">
      <formula>2</formula>
    </cfRule>
    <cfRule type="cellIs" dxfId="4" priority="10" operator="equal">
      <formula>2</formula>
    </cfRule>
  </conditionalFormatting>
  <conditionalFormatting sqref="F258">
    <cfRule type="cellIs" dxfId="3" priority="2" operator="lessThan">
      <formula>1</formula>
    </cfRule>
    <cfRule type="cellIs" dxfId="2" priority="3" operator="greaterThan">
      <formula>4</formula>
    </cfRule>
    <cfRule type="cellIs" dxfId="1" priority="4" operator="notEqual">
      <formula>2</formula>
    </cfRule>
    <cfRule type="cellIs" dxfId="0" priority="5" operator="equal">
      <formula>2</formula>
    </cfRule>
  </conditionalFormatting>
  <hyperlinks>
    <hyperlink ref="X1117" location="ورقة4!A10" display="ورقة4!A10"/>
    <hyperlink ref="X1596" location="ورقة4!A10" display="ورقة4!A10"/>
  </hyperlinks>
  <printOptions headings="1" gridLines="1"/>
  <pageMargins left="0.25" right="0.25" top="0.75" bottom="0.75" header="0.3" footer="0.3"/>
  <pageSetup paperSize="9" scale="98" orientation="portrait" r:id="rId1"/>
  <colBreaks count="1" manualBreakCount="1">
    <brk id="21" max="1062" man="1"/>
  </colBreaks>
  <drawing r:id="rId2"/>
  <legacyDrawing r:id="rId3"/>
  <extLst>
    <ext xmlns:x14="http://schemas.microsoft.com/office/spreadsheetml/2009/9/main" uri="{78C0D931-6437-407d-A8EE-F0AAD7539E65}">
      <x14:conditionalFormattings>
        <x14:conditionalFormatting xmlns:xm="http://schemas.microsoft.com/office/excel/2006/main">
          <x14:cfRule type="iconSet" priority="1516" id="{6AC983CD-1008-444F-B86A-08372F2A819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G26</xm:sqref>
        </x14:conditionalFormatting>
        <x14:conditionalFormatting xmlns:xm="http://schemas.microsoft.com/office/excel/2006/main">
          <x14:cfRule type="iconSet" priority="1511" id="{1D28154D-7299-4230-AA8D-804F2D1AB2C4}">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F14</xm:sqref>
        </x14:conditionalFormatting>
        <x14:conditionalFormatting xmlns:xm="http://schemas.microsoft.com/office/excel/2006/main">
          <x14:cfRule type="iconSet" priority="1506" id="{9F48C223-319E-4508-AF09-2AB07C258AB7}">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F8</xm:sqref>
        </x14:conditionalFormatting>
        <x14:conditionalFormatting xmlns:xm="http://schemas.microsoft.com/office/excel/2006/main">
          <x14:cfRule type="iconSet" priority="1501" id="{C05974F4-961E-49D3-AEB6-97D52D85F328}">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G32</xm:sqref>
        </x14:conditionalFormatting>
        <x14:conditionalFormatting xmlns:xm="http://schemas.microsoft.com/office/excel/2006/main">
          <x14:cfRule type="iconSet" priority="1496" id="{80840C76-4149-4788-A339-DDFAE8AA0953}">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F26</xm:sqref>
        </x14:conditionalFormatting>
        <x14:conditionalFormatting xmlns:xm="http://schemas.microsoft.com/office/excel/2006/main">
          <x14:cfRule type="iconSet" priority="1491" id="{60093808-5CE5-4FF0-B594-51E88B2F3D82}">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G8</xm:sqref>
        </x14:conditionalFormatting>
        <x14:conditionalFormatting xmlns:xm="http://schemas.microsoft.com/office/excel/2006/main">
          <x14:cfRule type="iconSet" priority="1486" id="{20D0A9E0-0F19-4FE7-A39F-68F42242DCD1}">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G14</xm:sqref>
        </x14:conditionalFormatting>
        <x14:conditionalFormatting xmlns:xm="http://schemas.microsoft.com/office/excel/2006/main">
          <x14:cfRule type="iconSet" priority="1481" id="{721BBDED-D034-43BE-ADB1-B983F6E19654}">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F20</xm:sqref>
        </x14:conditionalFormatting>
        <x14:conditionalFormatting xmlns:xm="http://schemas.microsoft.com/office/excel/2006/main">
          <x14:cfRule type="iconSet" priority="1476" id="{67224662-31D2-4069-AC5B-E9BAA6474703}">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F32</xm:sqref>
        </x14:conditionalFormatting>
        <x14:conditionalFormatting xmlns:xm="http://schemas.microsoft.com/office/excel/2006/main">
          <x14:cfRule type="iconSet" priority="1471" id="{D8F43300-0944-4A39-980F-59933C83B2E1}">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G20</xm:sqref>
        </x14:conditionalFormatting>
        <x14:conditionalFormatting xmlns:xm="http://schemas.microsoft.com/office/excel/2006/main">
          <x14:cfRule type="iconSet" priority="1466" id="{DED57F9C-9001-4BCB-8F9A-5A83D8754AD0}">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Q8</xm:sqref>
        </x14:conditionalFormatting>
        <x14:conditionalFormatting xmlns:xm="http://schemas.microsoft.com/office/excel/2006/main">
          <x14:cfRule type="iconSet" priority="1461" id="{165E17A0-4F78-4D7B-A642-7058285EEC1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P8</xm:sqref>
        </x14:conditionalFormatting>
        <x14:conditionalFormatting xmlns:xm="http://schemas.microsoft.com/office/excel/2006/main">
          <x14:cfRule type="iconSet" priority="1456" id="{BAFBBD36-97B1-4855-A3B3-8DC75DAD3DB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P14</xm:sqref>
        </x14:conditionalFormatting>
        <x14:conditionalFormatting xmlns:xm="http://schemas.microsoft.com/office/excel/2006/main">
          <x14:cfRule type="iconSet" priority="1451" id="{89656482-B3E0-4143-B08E-EC5AC06BEA9D}">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Q14</xm:sqref>
        </x14:conditionalFormatting>
        <x14:conditionalFormatting xmlns:xm="http://schemas.microsoft.com/office/excel/2006/main">
          <x14:cfRule type="iconSet" priority="1446" id="{52E45F4E-C5FF-4F74-B002-0530A5AE702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P20</xm:sqref>
        </x14:conditionalFormatting>
        <x14:conditionalFormatting xmlns:xm="http://schemas.microsoft.com/office/excel/2006/main">
          <x14:cfRule type="iconSet" priority="1441" id="{54FFB9BA-FCC5-4635-888A-CC8F9F35809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Q20</xm:sqref>
        </x14:conditionalFormatting>
        <x14:conditionalFormatting xmlns:xm="http://schemas.microsoft.com/office/excel/2006/main">
          <x14:cfRule type="iconSet" priority="1436" id="{7DC6C988-34C4-4A15-8B73-36765035790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P26</xm:sqref>
        </x14:conditionalFormatting>
        <x14:conditionalFormatting xmlns:xm="http://schemas.microsoft.com/office/excel/2006/main">
          <x14:cfRule type="iconSet" priority="1431" id="{40A589DB-4665-4673-A0E0-94C5BC3D0E74}">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Q26</xm:sqref>
        </x14:conditionalFormatting>
        <x14:conditionalFormatting xmlns:xm="http://schemas.microsoft.com/office/excel/2006/main">
          <x14:cfRule type="iconSet" priority="1426" id="{5BB6036E-55A1-4E76-BB7C-7E3FEBCC3F7C}">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P32</xm:sqref>
        </x14:conditionalFormatting>
        <x14:conditionalFormatting xmlns:xm="http://schemas.microsoft.com/office/excel/2006/main">
          <x14:cfRule type="iconSet" priority="1421" id="{3DD41733-C441-4D6A-BC1C-A15B161A5D7F}">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Q32</xm:sqref>
        </x14:conditionalFormatting>
        <x14:conditionalFormatting xmlns:xm="http://schemas.microsoft.com/office/excel/2006/main">
          <x14:cfRule type="iconSet" priority="1416" id="{07487C56-3461-4B80-BDC3-37A13FFF7BBE}">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G65</xm:sqref>
        </x14:conditionalFormatting>
        <x14:conditionalFormatting xmlns:xm="http://schemas.microsoft.com/office/excel/2006/main">
          <x14:cfRule type="iconSet" priority="1411" id="{3A1B205E-40A6-4864-A750-51DFAA8DF153}">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F53</xm:sqref>
        </x14:conditionalFormatting>
        <x14:conditionalFormatting xmlns:xm="http://schemas.microsoft.com/office/excel/2006/main">
          <x14:cfRule type="iconSet" priority="1406" id="{BCF6B573-0D71-41AB-93B1-474E9192BD19}">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F47</xm:sqref>
        </x14:conditionalFormatting>
        <x14:conditionalFormatting xmlns:xm="http://schemas.microsoft.com/office/excel/2006/main">
          <x14:cfRule type="iconSet" priority="1401" id="{0921ED2E-3F09-4AC9-BD22-B9CE015785D1}">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G71</xm:sqref>
        </x14:conditionalFormatting>
        <x14:conditionalFormatting xmlns:xm="http://schemas.microsoft.com/office/excel/2006/main">
          <x14:cfRule type="iconSet" priority="1396" id="{DC81E32C-C32F-4659-BC7A-6719A0E4A6BB}">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F65</xm:sqref>
        </x14:conditionalFormatting>
        <x14:conditionalFormatting xmlns:xm="http://schemas.microsoft.com/office/excel/2006/main">
          <x14:cfRule type="iconSet" priority="1391" id="{365A40D8-036A-44E0-922C-D21B3CE1C40C}">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G47</xm:sqref>
        </x14:conditionalFormatting>
        <x14:conditionalFormatting xmlns:xm="http://schemas.microsoft.com/office/excel/2006/main">
          <x14:cfRule type="iconSet" priority="1386" id="{CEE52740-DDD0-4A5C-8BDD-02077245345E}">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G53</xm:sqref>
        </x14:conditionalFormatting>
        <x14:conditionalFormatting xmlns:xm="http://schemas.microsoft.com/office/excel/2006/main">
          <x14:cfRule type="iconSet" priority="1381" id="{299B2877-EDFC-4F81-B389-D1863548C21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F59</xm:sqref>
        </x14:conditionalFormatting>
        <x14:conditionalFormatting xmlns:xm="http://schemas.microsoft.com/office/excel/2006/main">
          <x14:cfRule type="iconSet" priority="1376" id="{4C05DD7A-D436-495D-8CF6-CD893C07C047}">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F71</xm:sqref>
        </x14:conditionalFormatting>
        <x14:conditionalFormatting xmlns:xm="http://schemas.microsoft.com/office/excel/2006/main">
          <x14:cfRule type="iconSet" priority="1371" id="{1B8D938E-B807-4E31-A926-E2A0304A9BC6}">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G59</xm:sqref>
        </x14:conditionalFormatting>
        <x14:conditionalFormatting xmlns:xm="http://schemas.microsoft.com/office/excel/2006/main">
          <x14:cfRule type="iconSet" priority="1366" id="{E526EDCB-6FF5-4AC7-B711-819187FB659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Q47</xm:sqref>
        </x14:conditionalFormatting>
        <x14:conditionalFormatting xmlns:xm="http://schemas.microsoft.com/office/excel/2006/main">
          <x14:cfRule type="iconSet" priority="1361" id="{D9ACD919-DCA3-480F-AA22-C338379DF140}">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P47</xm:sqref>
        </x14:conditionalFormatting>
        <x14:conditionalFormatting xmlns:xm="http://schemas.microsoft.com/office/excel/2006/main">
          <x14:cfRule type="iconSet" priority="1356" id="{E2CA465F-C6A3-4E27-9DFB-86FFC4FA9A5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P53</xm:sqref>
        </x14:conditionalFormatting>
        <x14:conditionalFormatting xmlns:xm="http://schemas.microsoft.com/office/excel/2006/main">
          <x14:cfRule type="iconSet" priority="1351" id="{782C0837-97F6-42B2-9CF6-A7DA61E26F23}">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Q53</xm:sqref>
        </x14:conditionalFormatting>
        <x14:conditionalFormatting xmlns:xm="http://schemas.microsoft.com/office/excel/2006/main">
          <x14:cfRule type="iconSet" priority="1346" id="{24F50110-8643-43EE-9AA1-95BEEB83E2E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P59</xm:sqref>
        </x14:conditionalFormatting>
        <x14:conditionalFormatting xmlns:xm="http://schemas.microsoft.com/office/excel/2006/main">
          <x14:cfRule type="iconSet" priority="1341" id="{D74D93DF-963A-4B63-8EF0-48B7FF4C1EF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Q59</xm:sqref>
        </x14:conditionalFormatting>
        <x14:conditionalFormatting xmlns:xm="http://schemas.microsoft.com/office/excel/2006/main">
          <x14:cfRule type="iconSet" priority="1336" id="{68641200-CEE8-44A9-B2FB-8CBB60024F0E}">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P65</xm:sqref>
        </x14:conditionalFormatting>
        <x14:conditionalFormatting xmlns:xm="http://schemas.microsoft.com/office/excel/2006/main">
          <x14:cfRule type="iconSet" priority="1331" id="{F06EBB98-A090-40C3-BB29-B2948D8FBD24}">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Q65</xm:sqref>
        </x14:conditionalFormatting>
        <x14:conditionalFormatting xmlns:xm="http://schemas.microsoft.com/office/excel/2006/main">
          <x14:cfRule type="iconSet" priority="1326" id="{FF9192D3-5CC3-441B-9D62-91271A090C35}">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P71</xm:sqref>
        </x14:conditionalFormatting>
        <x14:conditionalFormatting xmlns:xm="http://schemas.microsoft.com/office/excel/2006/main">
          <x14:cfRule type="iconSet" priority="1321" id="{6433DCDA-AE9F-4C09-B2C3-2A798ED671E7}">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Q71</xm:sqref>
        </x14:conditionalFormatting>
        <x14:conditionalFormatting xmlns:xm="http://schemas.microsoft.com/office/excel/2006/main">
          <x14:cfRule type="iconSet" priority="1316" id="{5A3FB900-0382-421D-9E2E-9E7F10375F45}">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G103</xm:sqref>
        </x14:conditionalFormatting>
        <x14:conditionalFormatting xmlns:xm="http://schemas.microsoft.com/office/excel/2006/main">
          <x14:cfRule type="iconSet" priority="1311" id="{3D347D77-0EBF-4F53-B8AD-603BF8264B57}">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F91</xm:sqref>
        </x14:conditionalFormatting>
        <x14:conditionalFormatting xmlns:xm="http://schemas.microsoft.com/office/excel/2006/main">
          <x14:cfRule type="iconSet" priority="1306" id="{CAC04A74-FB0B-45D2-8D31-786E222D9692}">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F85</xm:sqref>
        </x14:conditionalFormatting>
        <x14:conditionalFormatting xmlns:xm="http://schemas.microsoft.com/office/excel/2006/main">
          <x14:cfRule type="iconSet" priority="1301" id="{15AD148B-DFC8-4EEA-AACF-C7B3743FA799}">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G109</xm:sqref>
        </x14:conditionalFormatting>
        <x14:conditionalFormatting xmlns:xm="http://schemas.microsoft.com/office/excel/2006/main">
          <x14:cfRule type="iconSet" priority="1296" id="{C8BE5409-E097-434D-8BEB-254B5F9165C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F103</xm:sqref>
        </x14:conditionalFormatting>
        <x14:conditionalFormatting xmlns:xm="http://schemas.microsoft.com/office/excel/2006/main">
          <x14:cfRule type="iconSet" priority="1291" id="{FFC2EED7-DD04-4E37-9007-87168C7A7C41}">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G85</xm:sqref>
        </x14:conditionalFormatting>
        <x14:conditionalFormatting xmlns:xm="http://schemas.microsoft.com/office/excel/2006/main">
          <x14:cfRule type="iconSet" priority="1286" id="{845E0572-8634-448B-89A4-33F947792CFF}">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G91</xm:sqref>
        </x14:conditionalFormatting>
        <x14:conditionalFormatting xmlns:xm="http://schemas.microsoft.com/office/excel/2006/main">
          <x14:cfRule type="iconSet" priority="1281" id="{08DF0EE4-8246-4FA6-AB19-74699BBBFB9B}">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F97</xm:sqref>
        </x14:conditionalFormatting>
        <x14:conditionalFormatting xmlns:xm="http://schemas.microsoft.com/office/excel/2006/main">
          <x14:cfRule type="iconSet" priority="1276" id="{4E5AF4F4-8638-4061-B09E-9B053A951FF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F109</xm:sqref>
        </x14:conditionalFormatting>
        <x14:conditionalFormatting xmlns:xm="http://schemas.microsoft.com/office/excel/2006/main">
          <x14:cfRule type="iconSet" priority="1271" id="{580F3DB3-0A82-40C9-A30F-1D0278D9CFE6}">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G97</xm:sqref>
        </x14:conditionalFormatting>
        <x14:conditionalFormatting xmlns:xm="http://schemas.microsoft.com/office/excel/2006/main">
          <x14:cfRule type="iconSet" priority="1266" id="{61453CEB-92F5-4278-8A3B-32BE982646CD}">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Q85</xm:sqref>
        </x14:conditionalFormatting>
        <x14:conditionalFormatting xmlns:xm="http://schemas.microsoft.com/office/excel/2006/main">
          <x14:cfRule type="iconSet" priority="1261" id="{8581067C-D1D5-4B6A-BD50-5E0E08D92D65}">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P85</xm:sqref>
        </x14:conditionalFormatting>
        <x14:conditionalFormatting xmlns:xm="http://schemas.microsoft.com/office/excel/2006/main">
          <x14:cfRule type="iconSet" priority="1256" id="{ABCA3B73-74F6-44F8-B43C-AD654B5D2DB9}">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P91</xm:sqref>
        </x14:conditionalFormatting>
        <x14:conditionalFormatting xmlns:xm="http://schemas.microsoft.com/office/excel/2006/main">
          <x14:cfRule type="iconSet" priority="1251" id="{475809F3-EACF-4EE7-95D8-437B00CA1713}">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Q91</xm:sqref>
        </x14:conditionalFormatting>
        <x14:conditionalFormatting xmlns:xm="http://schemas.microsoft.com/office/excel/2006/main">
          <x14:cfRule type="iconSet" priority="1246" id="{C29019DF-D722-4B2F-9798-5CF216A7940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P97</xm:sqref>
        </x14:conditionalFormatting>
        <x14:conditionalFormatting xmlns:xm="http://schemas.microsoft.com/office/excel/2006/main">
          <x14:cfRule type="iconSet" priority="1241" id="{D4DB3145-F013-4452-A2D0-38DB7451749A}">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Q97</xm:sqref>
        </x14:conditionalFormatting>
        <x14:conditionalFormatting xmlns:xm="http://schemas.microsoft.com/office/excel/2006/main">
          <x14:cfRule type="iconSet" priority="1236" id="{081C4F53-71C8-43F7-88F5-0D5A005F7E6C}">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P103</xm:sqref>
        </x14:conditionalFormatting>
        <x14:conditionalFormatting xmlns:xm="http://schemas.microsoft.com/office/excel/2006/main">
          <x14:cfRule type="iconSet" priority="1231" id="{3854E087-B3B9-4D9D-9F12-B82DD325B19A}">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Q103</xm:sqref>
        </x14:conditionalFormatting>
        <x14:conditionalFormatting xmlns:xm="http://schemas.microsoft.com/office/excel/2006/main">
          <x14:cfRule type="iconSet" priority="1226" id="{782EE271-829A-43A1-A87C-9F63F2943D51}">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P109</xm:sqref>
        </x14:conditionalFormatting>
        <x14:conditionalFormatting xmlns:xm="http://schemas.microsoft.com/office/excel/2006/main">
          <x14:cfRule type="iconSet" priority="1221" id="{775EE952-F72C-412B-A373-CDA294E98D0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Q109</xm:sqref>
        </x14:conditionalFormatting>
        <x14:conditionalFormatting xmlns:xm="http://schemas.microsoft.com/office/excel/2006/main">
          <x14:cfRule type="iconSet" priority="1216" id="{3DFFA54C-D670-4DC1-905D-56272C960C8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G140</xm:sqref>
        </x14:conditionalFormatting>
        <x14:conditionalFormatting xmlns:xm="http://schemas.microsoft.com/office/excel/2006/main">
          <x14:cfRule type="iconSet" priority="1211" id="{7D84ED1D-0306-4F5B-80C9-087EDAD5CC5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F128</xm:sqref>
        </x14:conditionalFormatting>
        <x14:conditionalFormatting xmlns:xm="http://schemas.microsoft.com/office/excel/2006/main">
          <x14:cfRule type="iconSet" priority="1206" id="{5F23FDFB-04E8-417B-94D1-A47037B15269}">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F122</xm:sqref>
        </x14:conditionalFormatting>
        <x14:conditionalFormatting xmlns:xm="http://schemas.microsoft.com/office/excel/2006/main">
          <x14:cfRule type="iconSet" priority="1201" id="{6065F570-A586-4B11-B98E-D37710160049}">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G146</xm:sqref>
        </x14:conditionalFormatting>
        <x14:conditionalFormatting xmlns:xm="http://schemas.microsoft.com/office/excel/2006/main">
          <x14:cfRule type="iconSet" priority="1196" id="{CA9603FC-404B-4FD1-85AC-B81F70128D9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F140</xm:sqref>
        </x14:conditionalFormatting>
        <x14:conditionalFormatting xmlns:xm="http://schemas.microsoft.com/office/excel/2006/main">
          <x14:cfRule type="iconSet" priority="1191" id="{DF25A3AE-0EFC-483C-89B6-B4F3F2D7D1AC}">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G122</xm:sqref>
        </x14:conditionalFormatting>
        <x14:conditionalFormatting xmlns:xm="http://schemas.microsoft.com/office/excel/2006/main">
          <x14:cfRule type="iconSet" priority="1186" id="{82DD3297-2F9D-49FE-9F8A-36A733EEACBB}">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G128</xm:sqref>
        </x14:conditionalFormatting>
        <x14:conditionalFormatting xmlns:xm="http://schemas.microsoft.com/office/excel/2006/main">
          <x14:cfRule type="iconSet" priority="1181" id="{B1C7FB51-C688-4938-8A15-3CF85E9A0629}">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F134</xm:sqref>
        </x14:conditionalFormatting>
        <x14:conditionalFormatting xmlns:xm="http://schemas.microsoft.com/office/excel/2006/main">
          <x14:cfRule type="iconSet" priority="1171" id="{86362C56-2BB6-40F6-8CEC-577BD4566FA0}">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G134</xm:sqref>
        </x14:conditionalFormatting>
        <x14:conditionalFormatting xmlns:xm="http://schemas.microsoft.com/office/excel/2006/main">
          <x14:cfRule type="iconSet" priority="1166" id="{8FA6C819-0833-4FA6-A0B7-4372EE4803A2}">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Q122</xm:sqref>
        </x14:conditionalFormatting>
        <x14:conditionalFormatting xmlns:xm="http://schemas.microsoft.com/office/excel/2006/main">
          <x14:cfRule type="iconSet" priority="1161" id="{3535581D-7A4F-4E49-8B83-581C3CA57D6A}">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P122</xm:sqref>
        </x14:conditionalFormatting>
        <x14:conditionalFormatting xmlns:xm="http://schemas.microsoft.com/office/excel/2006/main">
          <x14:cfRule type="iconSet" priority="1156" id="{F30854B6-9AF2-4B71-8D0E-B8D403357C5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P128</xm:sqref>
        </x14:conditionalFormatting>
        <x14:conditionalFormatting xmlns:xm="http://schemas.microsoft.com/office/excel/2006/main">
          <x14:cfRule type="iconSet" priority="1151" id="{A297310E-C032-4653-9A09-6B1F026E0391}">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Q128</xm:sqref>
        </x14:conditionalFormatting>
        <x14:conditionalFormatting xmlns:xm="http://schemas.microsoft.com/office/excel/2006/main">
          <x14:cfRule type="iconSet" priority="1146" id="{E28614B7-7E08-4571-ADBD-A5CD091971A9}">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P134</xm:sqref>
        </x14:conditionalFormatting>
        <x14:conditionalFormatting xmlns:xm="http://schemas.microsoft.com/office/excel/2006/main">
          <x14:cfRule type="iconSet" priority="1141" id="{243AAC35-1B69-4497-95B4-FA2C30B211C2}">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Q134</xm:sqref>
        </x14:conditionalFormatting>
        <x14:conditionalFormatting xmlns:xm="http://schemas.microsoft.com/office/excel/2006/main">
          <x14:cfRule type="iconSet" priority="1136" id="{66B864D1-EE4A-4007-9F6D-43FA5FA69AAA}">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P140</xm:sqref>
        </x14:conditionalFormatting>
        <x14:conditionalFormatting xmlns:xm="http://schemas.microsoft.com/office/excel/2006/main">
          <x14:cfRule type="iconSet" priority="1131" id="{5FD493FC-CE0A-4DCA-9E5D-864DEE638F8D}">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Q140</xm:sqref>
        </x14:conditionalFormatting>
        <x14:conditionalFormatting xmlns:xm="http://schemas.microsoft.com/office/excel/2006/main">
          <x14:cfRule type="iconSet" priority="1126" id="{5E33AD46-8952-42EC-B5F0-A8B4F0F72571}">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P146</xm:sqref>
        </x14:conditionalFormatting>
        <x14:conditionalFormatting xmlns:xm="http://schemas.microsoft.com/office/excel/2006/main">
          <x14:cfRule type="iconSet" priority="1121" id="{0AB2BF16-1532-4E08-8187-DA8F53B0E48A}">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Q146</xm:sqref>
        </x14:conditionalFormatting>
        <x14:conditionalFormatting xmlns:xm="http://schemas.microsoft.com/office/excel/2006/main">
          <x14:cfRule type="iconSet" priority="1116" id="{322E6D6A-A40E-4CE7-AE39-110517B82FAA}">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G177</xm:sqref>
        </x14:conditionalFormatting>
        <x14:conditionalFormatting xmlns:xm="http://schemas.microsoft.com/office/excel/2006/main">
          <x14:cfRule type="iconSet" priority="1111" id="{22BB524F-F7F2-4378-BCAE-E723BC635CC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F165</xm:sqref>
        </x14:conditionalFormatting>
        <x14:conditionalFormatting xmlns:xm="http://schemas.microsoft.com/office/excel/2006/main">
          <x14:cfRule type="iconSet" priority="1106" id="{DA4BAF79-EA03-43C5-BF3A-FD9E0E4DD5CE}">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F159</xm:sqref>
        </x14:conditionalFormatting>
        <x14:conditionalFormatting xmlns:xm="http://schemas.microsoft.com/office/excel/2006/main">
          <x14:cfRule type="iconSet" priority="1101" id="{CE6F31DB-6311-4355-9623-34A9B8E4FAB4}">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G183</xm:sqref>
        </x14:conditionalFormatting>
        <x14:conditionalFormatting xmlns:xm="http://schemas.microsoft.com/office/excel/2006/main">
          <x14:cfRule type="iconSet" priority="1096" id="{AD30E858-8D64-4D1D-A110-9CD5FD57EEC9}">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F177</xm:sqref>
        </x14:conditionalFormatting>
        <x14:conditionalFormatting xmlns:xm="http://schemas.microsoft.com/office/excel/2006/main">
          <x14:cfRule type="iconSet" priority="1091" id="{DF49DAB7-35D0-44C1-A6C4-EA0E3D094243}">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G159</xm:sqref>
        </x14:conditionalFormatting>
        <x14:conditionalFormatting xmlns:xm="http://schemas.microsoft.com/office/excel/2006/main">
          <x14:cfRule type="iconSet" priority="1086" id="{594CBF85-EB46-4066-AD8D-2700E6CF9CF1}">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G165</xm:sqref>
        </x14:conditionalFormatting>
        <x14:conditionalFormatting xmlns:xm="http://schemas.microsoft.com/office/excel/2006/main">
          <x14:cfRule type="iconSet" priority="1081" id="{671FE61A-95D6-4BF7-AA4F-F61A79977CC3}">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F171</xm:sqref>
        </x14:conditionalFormatting>
        <x14:conditionalFormatting xmlns:xm="http://schemas.microsoft.com/office/excel/2006/main">
          <x14:cfRule type="iconSet" priority="1076" id="{9F0B2912-8D2C-4EEA-8E7F-671EB4F197A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F183</xm:sqref>
        </x14:conditionalFormatting>
        <x14:conditionalFormatting xmlns:xm="http://schemas.microsoft.com/office/excel/2006/main">
          <x14:cfRule type="iconSet" priority="1071" id="{F09C73BB-AC7D-4689-8AB4-7F893E62E67E}">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G171</xm:sqref>
        </x14:conditionalFormatting>
        <x14:conditionalFormatting xmlns:xm="http://schemas.microsoft.com/office/excel/2006/main">
          <x14:cfRule type="iconSet" priority="1066" id="{A7EA2A31-3234-436A-9C92-6FC9697C220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Q159</xm:sqref>
        </x14:conditionalFormatting>
        <x14:conditionalFormatting xmlns:xm="http://schemas.microsoft.com/office/excel/2006/main">
          <x14:cfRule type="iconSet" priority="1061" id="{4F86FFCA-7398-457A-9AAC-926FABC0874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P159</xm:sqref>
        </x14:conditionalFormatting>
        <x14:conditionalFormatting xmlns:xm="http://schemas.microsoft.com/office/excel/2006/main">
          <x14:cfRule type="iconSet" priority="1056" id="{73FBD63A-0135-42A4-9719-B78E620DD16B}">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P165</xm:sqref>
        </x14:conditionalFormatting>
        <x14:conditionalFormatting xmlns:xm="http://schemas.microsoft.com/office/excel/2006/main">
          <x14:cfRule type="iconSet" priority="1051" id="{47FC506F-D80E-44BE-BC8B-3EF51ABB909F}">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Q165</xm:sqref>
        </x14:conditionalFormatting>
        <x14:conditionalFormatting xmlns:xm="http://schemas.microsoft.com/office/excel/2006/main">
          <x14:cfRule type="iconSet" priority="1046" id="{43BEFE88-48E3-4A0F-B4A9-D515B19FC5F7}">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P171</xm:sqref>
        </x14:conditionalFormatting>
        <x14:conditionalFormatting xmlns:xm="http://schemas.microsoft.com/office/excel/2006/main">
          <x14:cfRule type="iconSet" priority="1041" id="{4EB3E7C5-2441-458B-B046-FF9298D80747}">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Q171</xm:sqref>
        </x14:conditionalFormatting>
        <x14:conditionalFormatting xmlns:xm="http://schemas.microsoft.com/office/excel/2006/main">
          <x14:cfRule type="iconSet" priority="1036" id="{06C663AE-110F-4B64-9A87-3C0D1CBEC60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P177</xm:sqref>
        </x14:conditionalFormatting>
        <x14:conditionalFormatting xmlns:xm="http://schemas.microsoft.com/office/excel/2006/main">
          <x14:cfRule type="iconSet" priority="1031" id="{30BB5127-829E-44AC-86BE-2DF2289C9DD3}">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Q177</xm:sqref>
        </x14:conditionalFormatting>
        <x14:conditionalFormatting xmlns:xm="http://schemas.microsoft.com/office/excel/2006/main">
          <x14:cfRule type="iconSet" priority="1026" id="{995B4AC7-9646-453C-9E97-12D990CD5C47}">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P183</xm:sqref>
        </x14:conditionalFormatting>
        <x14:conditionalFormatting xmlns:xm="http://schemas.microsoft.com/office/excel/2006/main">
          <x14:cfRule type="iconSet" priority="1016" id="{B66094F7-46F0-4FDF-8B08-67B727DF6AC2}">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G216</xm:sqref>
        </x14:conditionalFormatting>
        <x14:conditionalFormatting xmlns:xm="http://schemas.microsoft.com/office/excel/2006/main">
          <x14:cfRule type="iconSet" priority="1011" id="{ADE734F9-A63B-4DBB-8A5D-F36F7E3C898D}">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F204</xm:sqref>
        </x14:conditionalFormatting>
        <x14:conditionalFormatting xmlns:xm="http://schemas.microsoft.com/office/excel/2006/main">
          <x14:cfRule type="iconSet" priority="1006" id="{FAF94929-3AF8-4294-B63E-3526F88A71E9}">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F198</xm:sqref>
        </x14:conditionalFormatting>
        <x14:conditionalFormatting xmlns:xm="http://schemas.microsoft.com/office/excel/2006/main">
          <x14:cfRule type="iconSet" priority="1001" id="{C2D95F49-9E7F-421E-A406-6D338E049B29}">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G222</xm:sqref>
        </x14:conditionalFormatting>
        <x14:conditionalFormatting xmlns:xm="http://schemas.microsoft.com/office/excel/2006/main">
          <x14:cfRule type="iconSet" priority="996" id="{6B5A2D87-64B9-432A-8603-1BF7E1857351}">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F216</xm:sqref>
        </x14:conditionalFormatting>
        <x14:conditionalFormatting xmlns:xm="http://schemas.microsoft.com/office/excel/2006/main">
          <x14:cfRule type="iconSet" priority="991" id="{AEE73077-8580-43ED-9238-5C52C75B21B1}">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G198</xm:sqref>
        </x14:conditionalFormatting>
        <x14:conditionalFormatting xmlns:xm="http://schemas.microsoft.com/office/excel/2006/main">
          <x14:cfRule type="iconSet" priority="986" id="{F26E36BE-DCE5-4993-B03E-35EB011FA007}">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G204</xm:sqref>
        </x14:conditionalFormatting>
        <x14:conditionalFormatting xmlns:xm="http://schemas.microsoft.com/office/excel/2006/main">
          <x14:cfRule type="iconSet" priority="981" id="{C5698256-D11F-4E2F-8314-6E3FB49AC2C9}">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F210</xm:sqref>
        </x14:conditionalFormatting>
        <x14:conditionalFormatting xmlns:xm="http://schemas.microsoft.com/office/excel/2006/main">
          <x14:cfRule type="iconSet" priority="976" id="{DBB64142-9436-48B4-A644-BA34234D0EC9}">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F222</xm:sqref>
        </x14:conditionalFormatting>
        <x14:conditionalFormatting xmlns:xm="http://schemas.microsoft.com/office/excel/2006/main">
          <x14:cfRule type="iconSet" priority="971" id="{EDEABD9A-397B-4079-8A73-E33FF9B713C3}">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G210</xm:sqref>
        </x14:conditionalFormatting>
        <x14:conditionalFormatting xmlns:xm="http://schemas.microsoft.com/office/excel/2006/main">
          <x14:cfRule type="iconSet" priority="966" id="{5C86CC19-8633-4043-8036-4EA3F67B8BB7}">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Q198</xm:sqref>
        </x14:conditionalFormatting>
        <x14:conditionalFormatting xmlns:xm="http://schemas.microsoft.com/office/excel/2006/main">
          <x14:cfRule type="iconSet" priority="961" id="{2D172383-D7C7-4B9F-B5BE-C03EE50FC90E}">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P198</xm:sqref>
        </x14:conditionalFormatting>
        <x14:conditionalFormatting xmlns:xm="http://schemas.microsoft.com/office/excel/2006/main">
          <x14:cfRule type="iconSet" priority="956" id="{BED70441-C581-46B6-9B35-5A8D94D540E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P204</xm:sqref>
        </x14:conditionalFormatting>
        <x14:conditionalFormatting xmlns:xm="http://schemas.microsoft.com/office/excel/2006/main">
          <x14:cfRule type="iconSet" priority="951" id="{C3F0276B-8C63-44F7-8870-353884C3137D}">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Q204</xm:sqref>
        </x14:conditionalFormatting>
        <x14:conditionalFormatting xmlns:xm="http://schemas.microsoft.com/office/excel/2006/main">
          <x14:cfRule type="iconSet" priority="946" id="{ECAA2BFF-4389-46A0-A5B9-63FE869A0671}">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P210</xm:sqref>
        </x14:conditionalFormatting>
        <x14:conditionalFormatting xmlns:xm="http://schemas.microsoft.com/office/excel/2006/main">
          <x14:cfRule type="iconSet" priority="941" id="{2549C36C-F781-4DA0-9E30-2B0E6674D76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Q210</xm:sqref>
        </x14:conditionalFormatting>
        <x14:conditionalFormatting xmlns:xm="http://schemas.microsoft.com/office/excel/2006/main">
          <x14:cfRule type="iconSet" priority="936" id="{CB5F0229-2163-4216-8B4C-83B550A24153}">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P216</xm:sqref>
        </x14:conditionalFormatting>
        <x14:conditionalFormatting xmlns:xm="http://schemas.microsoft.com/office/excel/2006/main">
          <x14:cfRule type="iconSet" priority="931" id="{321DF8CC-088E-44E0-B7E7-FFE4121DFD9D}">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Q216</xm:sqref>
        </x14:conditionalFormatting>
        <x14:conditionalFormatting xmlns:xm="http://schemas.microsoft.com/office/excel/2006/main">
          <x14:cfRule type="iconSet" priority="926" id="{20BE4DF5-043D-4F3C-A1EB-2AE0CEB4E2FE}">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P222</xm:sqref>
        </x14:conditionalFormatting>
        <x14:conditionalFormatting xmlns:xm="http://schemas.microsoft.com/office/excel/2006/main">
          <x14:cfRule type="iconSet" priority="921" id="{32F87E08-42C1-4EFC-928D-0C3AB4EE6DDA}">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Q222</xm:sqref>
        </x14:conditionalFormatting>
        <x14:conditionalFormatting xmlns:xm="http://schemas.microsoft.com/office/excel/2006/main">
          <x14:cfRule type="iconSet" priority="916" id="{85EDFA74-86D3-4E8D-9158-13BCFE3FC82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G252</xm:sqref>
        </x14:conditionalFormatting>
        <x14:conditionalFormatting xmlns:xm="http://schemas.microsoft.com/office/excel/2006/main">
          <x14:cfRule type="iconSet" priority="911" id="{E12CF581-C2E4-4BD1-956B-1263F96CF57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F240</xm:sqref>
        </x14:conditionalFormatting>
        <x14:conditionalFormatting xmlns:xm="http://schemas.microsoft.com/office/excel/2006/main">
          <x14:cfRule type="iconSet" priority="901" id="{5FBFA10D-033C-4BCB-B95E-0FC057687AC9}">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G258</xm:sqref>
        </x14:conditionalFormatting>
        <x14:conditionalFormatting xmlns:xm="http://schemas.microsoft.com/office/excel/2006/main">
          <x14:cfRule type="iconSet" priority="896" id="{4FB487C7-3BF7-4D0A-92FC-C96ED8BA96A5}">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F252</xm:sqref>
        </x14:conditionalFormatting>
        <x14:conditionalFormatting xmlns:xm="http://schemas.microsoft.com/office/excel/2006/main">
          <x14:cfRule type="iconSet" priority="891" id="{F0B3E673-3133-470C-9A76-54806E200071}">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G234</xm:sqref>
        </x14:conditionalFormatting>
        <x14:conditionalFormatting xmlns:xm="http://schemas.microsoft.com/office/excel/2006/main">
          <x14:cfRule type="iconSet" priority="886" id="{5B78B70E-3FA1-4962-8410-319B24D790E0}">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G240</xm:sqref>
        </x14:conditionalFormatting>
        <x14:conditionalFormatting xmlns:xm="http://schemas.microsoft.com/office/excel/2006/main">
          <x14:cfRule type="iconSet" priority="881" id="{3CE2A143-0432-4E09-9AD3-FFC7D5810A31}">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F246</xm:sqref>
        </x14:conditionalFormatting>
        <x14:conditionalFormatting xmlns:xm="http://schemas.microsoft.com/office/excel/2006/main">
          <x14:cfRule type="iconSet" priority="871" id="{9E767DBA-CD69-4F9C-8A49-0C7DFD4D4A3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G246</xm:sqref>
        </x14:conditionalFormatting>
        <x14:conditionalFormatting xmlns:xm="http://schemas.microsoft.com/office/excel/2006/main">
          <x14:cfRule type="iconSet" priority="866" id="{53444D9F-10D6-4FC1-93B6-CDFD11430F34}">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Q234</xm:sqref>
        </x14:conditionalFormatting>
        <x14:conditionalFormatting xmlns:xm="http://schemas.microsoft.com/office/excel/2006/main">
          <x14:cfRule type="iconSet" priority="861" id="{4D55A785-65A7-4371-ADC6-0984EE1EB4F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P234</xm:sqref>
        </x14:conditionalFormatting>
        <x14:conditionalFormatting xmlns:xm="http://schemas.microsoft.com/office/excel/2006/main">
          <x14:cfRule type="iconSet" priority="856" id="{5B6ED969-C530-4424-8429-7A05FC5A2859}">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P240</xm:sqref>
        </x14:conditionalFormatting>
        <x14:conditionalFormatting xmlns:xm="http://schemas.microsoft.com/office/excel/2006/main">
          <x14:cfRule type="iconSet" priority="851" id="{3EFB5BC0-E6A3-4CBB-895E-FDFD3840904A}">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Q240</xm:sqref>
        </x14:conditionalFormatting>
        <x14:conditionalFormatting xmlns:xm="http://schemas.microsoft.com/office/excel/2006/main">
          <x14:cfRule type="iconSet" priority="846" id="{93D72ECD-CAB6-40DD-BB8A-12F381906E8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P246</xm:sqref>
        </x14:conditionalFormatting>
        <x14:conditionalFormatting xmlns:xm="http://schemas.microsoft.com/office/excel/2006/main">
          <x14:cfRule type="iconSet" priority="841" id="{01139C95-3000-4155-B581-DEB4A6E40BCD}">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Q246</xm:sqref>
        </x14:conditionalFormatting>
        <x14:conditionalFormatting xmlns:xm="http://schemas.microsoft.com/office/excel/2006/main">
          <x14:cfRule type="iconSet" priority="836" id="{79D471BB-EAB3-4EF0-A4F5-7D1BACB5DFEA}">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P252</xm:sqref>
        </x14:conditionalFormatting>
        <x14:conditionalFormatting xmlns:xm="http://schemas.microsoft.com/office/excel/2006/main">
          <x14:cfRule type="iconSet" priority="831" id="{925C1013-07B7-48E2-8133-A1427B589A1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Q252</xm:sqref>
        </x14:conditionalFormatting>
        <x14:conditionalFormatting xmlns:xm="http://schemas.microsoft.com/office/excel/2006/main">
          <x14:cfRule type="iconSet" priority="826" id="{261B15C9-9529-42F9-9C29-E7C19802F93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P258</xm:sqref>
        </x14:conditionalFormatting>
        <x14:conditionalFormatting xmlns:xm="http://schemas.microsoft.com/office/excel/2006/main">
          <x14:cfRule type="iconSet" priority="821" id="{E8350575-55D1-4212-8741-61430A9152E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Q258</xm:sqref>
        </x14:conditionalFormatting>
        <x14:conditionalFormatting xmlns:xm="http://schemas.microsoft.com/office/excel/2006/main">
          <x14:cfRule type="iconSet" priority="816" id="{5DBC7838-8A27-42CD-83B9-5011954BAFC3}">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G290</xm:sqref>
        </x14:conditionalFormatting>
        <x14:conditionalFormatting xmlns:xm="http://schemas.microsoft.com/office/excel/2006/main">
          <x14:cfRule type="iconSet" priority="811" id="{B63CE25E-BEB1-4FA7-A763-DD88F334A77D}">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F278</xm:sqref>
        </x14:conditionalFormatting>
        <x14:conditionalFormatting xmlns:xm="http://schemas.microsoft.com/office/excel/2006/main">
          <x14:cfRule type="iconSet" priority="806" id="{36B058E7-1F86-4572-8A63-CDC574839519}">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F272</xm:sqref>
        </x14:conditionalFormatting>
        <x14:conditionalFormatting xmlns:xm="http://schemas.microsoft.com/office/excel/2006/main">
          <x14:cfRule type="iconSet" priority="801" id="{F6C6F5ED-DB88-4F54-9915-82F415926CF1}">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G296</xm:sqref>
        </x14:conditionalFormatting>
        <x14:conditionalFormatting xmlns:xm="http://schemas.microsoft.com/office/excel/2006/main">
          <x14:cfRule type="iconSet" priority="796" id="{55F795E6-3BF2-40E3-B69F-EA55DC0315A8}">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F290</xm:sqref>
        </x14:conditionalFormatting>
        <x14:conditionalFormatting xmlns:xm="http://schemas.microsoft.com/office/excel/2006/main">
          <x14:cfRule type="iconSet" priority="791" id="{CB7F9257-A0BE-4DF4-B0D3-6D31F884676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G272</xm:sqref>
        </x14:conditionalFormatting>
        <x14:conditionalFormatting xmlns:xm="http://schemas.microsoft.com/office/excel/2006/main">
          <x14:cfRule type="iconSet" priority="786" id="{3400FCF4-70AF-425F-BBE4-D2B0F9D3DCA6}">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G278</xm:sqref>
        </x14:conditionalFormatting>
        <x14:conditionalFormatting xmlns:xm="http://schemas.microsoft.com/office/excel/2006/main">
          <x14:cfRule type="iconSet" priority="781" id="{25A1F3B3-F5FC-4279-811A-3AE5A287513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F284</xm:sqref>
        </x14:conditionalFormatting>
        <x14:conditionalFormatting xmlns:xm="http://schemas.microsoft.com/office/excel/2006/main">
          <x14:cfRule type="iconSet" priority="776" id="{7895F7BB-D37D-4199-9E8C-8E61CADDC21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F296</xm:sqref>
        </x14:conditionalFormatting>
        <x14:conditionalFormatting xmlns:xm="http://schemas.microsoft.com/office/excel/2006/main">
          <x14:cfRule type="iconSet" priority="771" id="{6B5E3CF6-1863-4B3F-83F4-9C661462FC92}">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G284</xm:sqref>
        </x14:conditionalFormatting>
        <x14:conditionalFormatting xmlns:xm="http://schemas.microsoft.com/office/excel/2006/main">
          <x14:cfRule type="iconSet" priority="766" id="{DD6FF600-05BC-4EDF-8F2B-6E48DA72C94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Q272</xm:sqref>
        </x14:conditionalFormatting>
        <x14:conditionalFormatting xmlns:xm="http://schemas.microsoft.com/office/excel/2006/main">
          <x14:cfRule type="iconSet" priority="761" id="{84D8F85C-54EC-406C-8ECC-4FE44AD86E3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P272</xm:sqref>
        </x14:conditionalFormatting>
        <x14:conditionalFormatting xmlns:xm="http://schemas.microsoft.com/office/excel/2006/main">
          <x14:cfRule type="iconSet" priority="756" id="{70FB9ED5-59D5-4D23-8378-DF995B8C5AC0}">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P278</xm:sqref>
        </x14:conditionalFormatting>
        <x14:conditionalFormatting xmlns:xm="http://schemas.microsoft.com/office/excel/2006/main">
          <x14:cfRule type="iconSet" priority="751" id="{71030A64-E5DB-4FCD-A439-E64055F15F3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Q278</xm:sqref>
        </x14:conditionalFormatting>
        <x14:conditionalFormatting xmlns:xm="http://schemas.microsoft.com/office/excel/2006/main">
          <x14:cfRule type="iconSet" priority="746" id="{3A903861-ECFD-44CB-ADE2-74030DEE018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P284</xm:sqref>
        </x14:conditionalFormatting>
        <x14:conditionalFormatting xmlns:xm="http://schemas.microsoft.com/office/excel/2006/main">
          <x14:cfRule type="iconSet" priority="741" id="{178A7EB5-F730-4498-81B9-9F37F33B796F}">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Q284</xm:sqref>
        </x14:conditionalFormatting>
        <x14:conditionalFormatting xmlns:xm="http://schemas.microsoft.com/office/excel/2006/main">
          <x14:cfRule type="iconSet" priority="736" id="{2982D8D1-F644-444C-A466-D07F770595D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P290</xm:sqref>
        </x14:conditionalFormatting>
        <x14:conditionalFormatting xmlns:xm="http://schemas.microsoft.com/office/excel/2006/main">
          <x14:cfRule type="iconSet" priority="731" id="{232D5EBF-A88F-449D-8F7D-19CE089B619D}">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Q290</xm:sqref>
        </x14:conditionalFormatting>
        <x14:conditionalFormatting xmlns:xm="http://schemas.microsoft.com/office/excel/2006/main">
          <x14:cfRule type="iconSet" priority="726" id="{3C125F15-4E55-4A58-9015-0195E8FD4A4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P296</xm:sqref>
        </x14:conditionalFormatting>
        <x14:conditionalFormatting xmlns:xm="http://schemas.microsoft.com/office/excel/2006/main">
          <x14:cfRule type="iconSet" priority="721" id="{B51F3B24-EE13-46C3-ABCD-79BF6A37276C}">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Q296</xm:sqref>
        </x14:conditionalFormatting>
        <x14:conditionalFormatting xmlns:xm="http://schemas.microsoft.com/office/excel/2006/main">
          <x14:cfRule type="iconSet" priority="716" id="{47EE4EBE-4811-4868-BBDC-5C505468E7B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G327</xm:sqref>
        </x14:conditionalFormatting>
        <x14:conditionalFormatting xmlns:xm="http://schemas.microsoft.com/office/excel/2006/main">
          <x14:cfRule type="iconSet" priority="711" id="{1D7B479F-ED52-4FDA-97D7-F7E906354715}">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F315</xm:sqref>
        </x14:conditionalFormatting>
        <x14:conditionalFormatting xmlns:xm="http://schemas.microsoft.com/office/excel/2006/main">
          <x14:cfRule type="iconSet" priority="706" id="{85626AC7-C0DD-4C1A-A93B-96400E41C117}">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F309</xm:sqref>
        </x14:conditionalFormatting>
        <x14:conditionalFormatting xmlns:xm="http://schemas.microsoft.com/office/excel/2006/main">
          <x14:cfRule type="iconSet" priority="701" id="{0FB22A2A-2988-4FF1-BFC4-084E5C6AAEBC}">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G333</xm:sqref>
        </x14:conditionalFormatting>
        <x14:conditionalFormatting xmlns:xm="http://schemas.microsoft.com/office/excel/2006/main">
          <x14:cfRule type="iconSet" priority="696" id="{C9902945-0A0B-4C87-8A8A-2FDD201B441F}">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F327</xm:sqref>
        </x14:conditionalFormatting>
        <x14:conditionalFormatting xmlns:xm="http://schemas.microsoft.com/office/excel/2006/main">
          <x14:cfRule type="iconSet" priority="691" id="{892B59BD-A2A6-4C88-9CB4-498E3A750C9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G309</xm:sqref>
        </x14:conditionalFormatting>
        <x14:conditionalFormatting xmlns:xm="http://schemas.microsoft.com/office/excel/2006/main">
          <x14:cfRule type="iconSet" priority="686" id="{DFA39693-D72B-41CC-BB75-CDB343E5C4A7}">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G315</xm:sqref>
        </x14:conditionalFormatting>
        <x14:conditionalFormatting xmlns:xm="http://schemas.microsoft.com/office/excel/2006/main">
          <x14:cfRule type="iconSet" priority="681" id="{79044534-7BA4-41D4-8BC5-8F476341633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F321</xm:sqref>
        </x14:conditionalFormatting>
        <x14:conditionalFormatting xmlns:xm="http://schemas.microsoft.com/office/excel/2006/main">
          <x14:cfRule type="iconSet" priority="676" id="{F6B2A764-B7F1-477E-AB99-A52C1632BB5A}">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F333</xm:sqref>
        </x14:conditionalFormatting>
        <x14:conditionalFormatting xmlns:xm="http://schemas.microsoft.com/office/excel/2006/main">
          <x14:cfRule type="iconSet" priority="671" id="{099BB5D4-961A-4F80-893C-8320E3EA3B5C}">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G321</xm:sqref>
        </x14:conditionalFormatting>
        <x14:conditionalFormatting xmlns:xm="http://schemas.microsoft.com/office/excel/2006/main">
          <x14:cfRule type="iconSet" priority="666" id="{DF9C5CFD-026D-45B2-A085-265D6B9EA34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Q309</xm:sqref>
        </x14:conditionalFormatting>
        <x14:conditionalFormatting xmlns:xm="http://schemas.microsoft.com/office/excel/2006/main">
          <x14:cfRule type="iconSet" priority="661" id="{4D8BACDF-5E43-47AB-B6BE-7F240BC3D47C}">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P309</xm:sqref>
        </x14:conditionalFormatting>
        <x14:conditionalFormatting xmlns:xm="http://schemas.microsoft.com/office/excel/2006/main">
          <x14:cfRule type="iconSet" priority="656" id="{8BB36517-2D48-45DF-8125-C18E7A04922C}">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P315</xm:sqref>
        </x14:conditionalFormatting>
        <x14:conditionalFormatting xmlns:xm="http://schemas.microsoft.com/office/excel/2006/main">
          <x14:cfRule type="iconSet" priority="651" id="{7D990533-24C5-4D26-823D-67D62B3D63E0}">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Q315</xm:sqref>
        </x14:conditionalFormatting>
        <x14:conditionalFormatting xmlns:xm="http://schemas.microsoft.com/office/excel/2006/main">
          <x14:cfRule type="iconSet" priority="646" id="{5F7D6646-57D5-462B-9902-043866E1AA23}">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P321</xm:sqref>
        </x14:conditionalFormatting>
        <x14:conditionalFormatting xmlns:xm="http://schemas.microsoft.com/office/excel/2006/main">
          <x14:cfRule type="iconSet" priority="641" id="{0F54712A-D665-4337-A0DC-C27E3869A54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Q321</xm:sqref>
        </x14:conditionalFormatting>
        <x14:conditionalFormatting xmlns:xm="http://schemas.microsoft.com/office/excel/2006/main">
          <x14:cfRule type="iconSet" priority="636" id="{65D8C318-4439-4F1B-88B0-A0DE7497D214}">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P327</xm:sqref>
        </x14:conditionalFormatting>
        <x14:conditionalFormatting xmlns:xm="http://schemas.microsoft.com/office/excel/2006/main">
          <x14:cfRule type="iconSet" priority="631" id="{D271EF87-A578-484A-9D0D-BA0B41964C3B}">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Q327</xm:sqref>
        </x14:conditionalFormatting>
        <x14:conditionalFormatting xmlns:xm="http://schemas.microsoft.com/office/excel/2006/main">
          <x14:cfRule type="iconSet" priority="626" id="{F18FEC2B-5676-4EC8-B652-61DBAACBEB4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P333</xm:sqref>
        </x14:conditionalFormatting>
        <x14:conditionalFormatting xmlns:xm="http://schemas.microsoft.com/office/excel/2006/main">
          <x14:cfRule type="iconSet" priority="621" id="{EE845020-8BA7-42E6-B932-03E0872D13D0}">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Q333</xm:sqref>
        </x14:conditionalFormatting>
        <x14:conditionalFormatting xmlns:xm="http://schemas.microsoft.com/office/excel/2006/main">
          <x14:cfRule type="iconSet" priority="616" id="{945F0B69-C547-4BE9-90A0-8A1ED94B0AC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G365</xm:sqref>
        </x14:conditionalFormatting>
        <x14:conditionalFormatting xmlns:xm="http://schemas.microsoft.com/office/excel/2006/main">
          <x14:cfRule type="iconSet" priority="611" id="{34DD3C1F-569C-4432-8C9F-5D722D56547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F353</xm:sqref>
        </x14:conditionalFormatting>
        <x14:conditionalFormatting xmlns:xm="http://schemas.microsoft.com/office/excel/2006/main">
          <x14:cfRule type="iconSet" priority="606" id="{29D95F17-DE8F-41EB-8904-8A814406C0DF}">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F347</xm:sqref>
        </x14:conditionalFormatting>
        <x14:conditionalFormatting xmlns:xm="http://schemas.microsoft.com/office/excel/2006/main">
          <x14:cfRule type="iconSet" priority="601" id="{50A7ED21-7D1E-4BD9-BFD0-5E7F7E2BFD70}">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G371</xm:sqref>
        </x14:conditionalFormatting>
        <x14:conditionalFormatting xmlns:xm="http://schemas.microsoft.com/office/excel/2006/main">
          <x14:cfRule type="iconSet" priority="596" id="{7471B838-63F4-4157-AD56-31587A735FBC}">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F365</xm:sqref>
        </x14:conditionalFormatting>
        <x14:conditionalFormatting xmlns:xm="http://schemas.microsoft.com/office/excel/2006/main">
          <x14:cfRule type="iconSet" priority="591" id="{FB371B3C-D41D-4ECE-B869-25D7F580E539}">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G347</xm:sqref>
        </x14:conditionalFormatting>
        <x14:conditionalFormatting xmlns:xm="http://schemas.microsoft.com/office/excel/2006/main">
          <x14:cfRule type="iconSet" priority="586" id="{C8B83D44-FD5A-449E-B08F-74E5E4AAC03D}">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G353</xm:sqref>
        </x14:conditionalFormatting>
        <x14:conditionalFormatting xmlns:xm="http://schemas.microsoft.com/office/excel/2006/main">
          <x14:cfRule type="iconSet" priority="581" id="{3CF8C650-FFCE-4659-9B4F-F45501EED4B0}">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F359</xm:sqref>
        </x14:conditionalFormatting>
        <x14:conditionalFormatting xmlns:xm="http://schemas.microsoft.com/office/excel/2006/main">
          <x14:cfRule type="iconSet" priority="576" id="{93FE6C03-E901-400C-8E38-3F360F436021}">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F371</xm:sqref>
        </x14:conditionalFormatting>
        <x14:conditionalFormatting xmlns:xm="http://schemas.microsoft.com/office/excel/2006/main">
          <x14:cfRule type="iconSet" priority="571" id="{35392FE0-7955-43FA-B797-4E982918346A}">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G359</xm:sqref>
        </x14:conditionalFormatting>
        <x14:conditionalFormatting xmlns:xm="http://schemas.microsoft.com/office/excel/2006/main">
          <x14:cfRule type="iconSet" priority="566" id="{901C7C11-A075-4E10-BFFE-FDCA7814378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Q347</xm:sqref>
        </x14:conditionalFormatting>
        <x14:conditionalFormatting xmlns:xm="http://schemas.microsoft.com/office/excel/2006/main">
          <x14:cfRule type="iconSet" priority="561" id="{61B3C685-3358-48D6-8AC4-200E47EB4C1A}">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P347</xm:sqref>
        </x14:conditionalFormatting>
        <x14:conditionalFormatting xmlns:xm="http://schemas.microsoft.com/office/excel/2006/main">
          <x14:cfRule type="iconSet" priority="556" id="{1CD9BB5E-56C9-483A-92CF-DDDDF51F1D75}">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P353</xm:sqref>
        </x14:conditionalFormatting>
        <x14:conditionalFormatting xmlns:xm="http://schemas.microsoft.com/office/excel/2006/main">
          <x14:cfRule type="iconSet" priority="551" id="{59787CF3-DA41-47A9-9A6A-9B2EFBF70C13}">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Q353</xm:sqref>
        </x14:conditionalFormatting>
        <x14:conditionalFormatting xmlns:xm="http://schemas.microsoft.com/office/excel/2006/main">
          <x14:cfRule type="iconSet" priority="546" id="{3966A170-41E1-47F2-8075-EC0E7A7FC3B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P359</xm:sqref>
        </x14:conditionalFormatting>
        <x14:conditionalFormatting xmlns:xm="http://schemas.microsoft.com/office/excel/2006/main">
          <x14:cfRule type="iconSet" priority="541" id="{232A5F41-5B08-46E6-BF95-162D18A1497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Q359</xm:sqref>
        </x14:conditionalFormatting>
        <x14:conditionalFormatting xmlns:xm="http://schemas.microsoft.com/office/excel/2006/main">
          <x14:cfRule type="iconSet" priority="536" id="{5539998E-9A36-4DBB-A16D-64F5C2974B5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P365</xm:sqref>
        </x14:conditionalFormatting>
        <x14:conditionalFormatting xmlns:xm="http://schemas.microsoft.com/office/excel/2006/main">
          <x14:cfRule type="iconSet" priority="531" id="{BAE44AF2-1D62-4014-B892-2FABB3F4FA09}">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Q365</xm:sqref>
        </x14:conditionalFormatting>
        <x14:conditionalFormatting xmlns:xm="http://schemas.microsoft.com/office/excel/2006/main">
          <x14:cfRule type="iconSet" priority="526" id="{489395B8-53C5-4F70-805F-70419F98DE6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P371</xm:sqref>
        </x14:conditionalFormatting>
        <x14:conditionalFormatting xmlns:xm="http://schemas.microsoft.com/office/excel/2006/main">
          <x14:cfRule type="iconSet" priority="521" id="{88A8888D-35C6-4DD2-9D1F-0D8DC16282B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Q371</xm:sqref>
        </x14:conditionalFormatting>
        <x14:conditionalFormatting xmlns:xm="http://schemas.microsoft.com/office/excel/2006/main">
          <x14:cfRule type="iconSet" priority="516" id="{9C3B169B-A987-4F70-8612-BA94FC8D9C1A}">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G404</xm:sqref>
        </x14:conditionalFormatting>
        <x14:conditionalFormatting xmlns:xm="http://schemas.microsoft.com/office/excel/2006/main">
          <x14:cfRule type="iconSet" priority="511" id="{AF314620-7BC1-426E-B1AC-89EBDCB403E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F392</xm:sqref>
        </x14:conditionalFormatting>
        <x14:conditionalFormatting xmlns:xm="http://schemas.microsoft.com/office/excel/2006/main">
          <x14:cfRule type="iconSet" priority="506" id="{E88ADC4D-75F4-4AE7-A084-449E47FFCE0F}">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F386</xm:sqref>
        </x14:conditionalFormatting>
        <x14:conditionalFormatting xmlns:xm="http://schemas.microsoft.com/office/excel/2006/main">
          <x14:cfRule type="iconSet" priority="501" id="{0BA2A90E-0B8C-43D6-9B74-50F527070AF7}">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G410</xm:sqref>
        </x14:conditionalFormatting>
        <x14:conditionalFormatting xmlns:xm="http://schemas.microsoft.com/office/excel/2006/main">
          <x14:cfRule type="iconSet" priority="496" id="{7D20E1C7-7391-4A0A-8421-282509507EB4}">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F404</xm:sqref>
        </x14:conditionalFormatting>
        <x14:conditionalFormatting xmlns:xm="http://schemas.microsoft.com/office/excel/2006/main">
          <x14:cfRule type="iconSet" priority="491" id="{F75CE2F0-6C98-4FD6-AB55-2CEC451C3470}">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G386</xm:sqref>
        </x14:conditionalFormatting>
        <x14:conditionalFormatting xmlns:xm="http://schemas.microsoft.com/office/excel/2006/main">
          <x14:cfRule type="iconSet" priority="486" id="{D2B364EA-DA74-4016-B1D7-C1C7F1AACFC7}">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G392</xm:sqref>
        </x14:conditionalFormatting>
        <x14:conditionalFormatting xmlns:xm="http://schemas.microsoft.com/office/excel/2006/main">
          <x14:cfRule type="iconSet" priority="481" id="{ABBFE6DE-FE54-43D6-A9F7-1F7B354228B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F398</xm:sqref>
        </x14:conditionalFormatting>
        <x14:conditionalFormatting xmlns:xm="http://schemas.microsoft.com/office/excel/2006/main">
          <x14:cfRule type="iconSet" priority="476" id="{77607101-5BCD-4617-BCF6-D260C09790D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F410</xm:sqref>
        </x14:conditionalFormatting>
        <x14:conditionalFormatting xmlns:xm="http://schemas.microsoft.com/office/excel/2006/main">
          <x14:cfRule type="iconSet" priority="471" id="{78B3C4E3-0987-4416-B2AC-C2A500A74DEE}">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G398</xm:sqref>
        </x14:conditionalFormatting>
        <x14:conditionalFormatting xmlns:xm="http://schemas.microsoft.com/office/excel/2006/main">
          <x14:cfRule type="iconSet" priority="466" id="{FD95F14A-F54D-41D7-B88A-0EB45A5719F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Q386</xm:sqref>
        </x14:conditionalFormatting>
        <x14:conditionalFormatting xmlns:xm="http://schemas.microsoft.com/office/excel/2006/main">
          <x14:cfRule type="iconSet" priority="461" id="{A7C103C9-EE4C-4805-A5E9-A66F3D37BC5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P386</xm:sqref>
        </x14:conditionalFormatting>
        <x14:conditionalFormatting xmlns:xm="http://schemas.microsoft.com/office/excel/2006/main">
          <x14:cfRule type="iconSet" priority="456" id="{2F0B906A-0B6C-4269-BE33-19DB210B48A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P392</xm:sqref>
        </x14:conditionalFormatting>
        <x14:conditionalFormatting xmlns:xm="http://schemas.microsoft.com/office/excel/2006/main">
          <x14:cfRule type="iconSet" priority="451" id="{199D76EA-8AED-4974-A19B-0F9D6526DDC2}">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Q392</xm:sqref>
        </x14:conditionalFormatting>
        <x14:conditionalFormatting xmlns:xm="http://schemas.microsoft.com/office/excel/2006/main">
          <x14:cfRule type="iconSet" priority="446" id="{FE1C7CBC-6CE4-4177-9035-1D86BD23B2B7}">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P398</xm:sqref>
        </x14:conditionalFormatting>
        <x14:conditionalFormatting xmlns:xm="http://schemas.microsoft.com/office/excel/2006/main">
          <x14:cfRule type="iconSet" priority="441" id="{82628269-4B1A-4793-AF74-1AAE575360AB}">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Q398</xm:sqref>
        </x14:conditionalFormatting>
        <x14:conditionalFormatting xmlns:xm="http://schemas.microsoft.com/office/excel/2006/main">
          <x14:cfRule type="iconSet" priority="436" id="{35155F0F-841B-467B-9F31-C5F220F9E321}">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P404</xm:sqref>
        </x14:conditionalFormatting>
        <x14:conditionalFormatting xmlns:xm="http://schemas.microsoft.com/office/excel/2006/main">
          <x14:cfRule type="iconSet" priority="431" id="{BCE7229E-D9B6-4137-9A8A-425F873CD8A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Q404</xm:sqref>
        </x14:conditionalFormatting>
        <x14:conditionalFormatting xmlns:xm="http://schemas.microsoft.com/office/excel/2006/main">
          <x14:cfRule type="iconSet" priority="426" id="{51DA943F-F5C0-43E3-AEA4-AC370F00476E}">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P410</xm:sqref>
        </x14:conditionalFormatting>
        <x14:conditionalFormatting xmlns:xm="http://schemas.microsoft.com/office/excel/2006/main">
          <x14:cfRule type="iconSet" priority="421" id="{56F94690-560D-437C-A51B-4D672C9B327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Q410</xm:sqref>
        </x14:conditionalFormatting>
        <x14:conditionalFormatting xmlns:xm="http://schemas.microsoft.com/office/excel/2006/main">
          <x14:cfRule type="iconSet" priority="416" id="{A2C81781-0AB1-490A-9038-C7F81EEAAED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G442</xm:sqref>
        </x14:conditionalFormatting>
        <x14:conditionalFormatting xmlns:xm="http://schemas.microsoft.com/office/excel/2006/main">
          <x14:cfRule type="iconSet" priority="411" id="{5219C0B0-4391-42CB-B10B-F5591D2CE90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F430</xm:sqref>
        </x14:conditionalFormatting>
        <x14:conditionalFormatting xmlns:xm="http://schemas.microsoft.com/office/excel/2006/main">
          <x14:cfRule type="iconSet" priority="406" id="{04052E89-4F21-475B-8753-3DD7BC93405B}">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F424</xm:sqref>
        </x14:conditionalFormatting>
        <x14:conditionalFormatting xmlns:xm="http://schemas.microsoft.com/office/excel/2006/main">
          <x14:cfRule type="iconSet" priority="401" id="{4B5BDB87-078D-424E-BAF2-16913E10FBDA}">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G448</xm:sqref>
        </x14:conditionalFormatting>
        <x14:conditionalFormatting xmlns:xm="http://schemas.microsoft.com/office/excel/2006/main">
          <x14:cfRule type="iconSet" priority="396" id="{3807C712-AFE7-4AA3-A071-5E979F3CEA87}">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F442</xm:sqref>
        </x14:conditionalFormatting>
        <x14:conditionalFormatting xmlns:xm="http://schemas.microsoft.com/office/excel/2006/main">
          <x14:cfRule type="iconSet" priority="391" id="{51367FF5-0270-4E52-BC4D-C8CDCB55593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G424</xm:sqref>
        </x14:conditionalFormatting>
        <x14:conditionalFormatting xmlns:xm="http://schemas.microsoft.com/office/excel/2006/main">
          <x14:cfRule type="iconSet" priority="386" id="{B961C5AA-8966-49B7-88EE-F21180123509}">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G430</xm:sqref>
        </x14:conditionalFormatting>
        <x14:conditionalFormatting xmlns:xm="http://schemas.microsoft.com/office/excel/2006/main">
          <x14:cfRule type="iconSet" priority="381" id="{5A758203-6FC9-4524-BAA5-A7A29CBFB30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F436</xm:sqref>
        </x14:conditionalFormatting>
        <x14:conditionalFormatting xmlns:xm="http://schemas.microsoft.com/office/excel/2006/main">
          <x14:cfRule type="iconSet" priority="376" id="{F559DFE1-B1ED-4158-8403-2947D14D10A4}">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F448</xm:sqref>
        </x14:conditionalFormatting>
        <x14:conditionalFormatting xmlns:xm="http://schemas.microsoft.com/office/excel/2006/main">
          <x14:cfRule type="iconSet" priority="371" id="{0036325D-1E8C-4106-9036-3E66A50AB8B8}">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G436</xm:sqref>
        </x14:conditionalFormatting>
        <x14:conditionalFormatting xmlns:xm="http://schemas.microsoft.com/office/excel/2006/main">
          <x14:cfRule type="iconSet" priority="366" id="{4D2E3D16-AE9A-44CE-B66D-FC9E7F224FE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Q424</xm:sqref>
        </x14:conditionalFormatting>
        <x14:conditionalFormatting xmlns:xm="http://schemas.microsoft.com/office/excel/2006/main">
          <x14:cfRule type="iconSet" priority="361" id="{6699F112-3567-4D07-AE29-3C35A252975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P424</xm:sqref>
        </x14:conditionalFormatting>
        <x14:conditionalFormatting xmlns:xm="http://schemas.microsoft.com/office/excel/2006/main">
          <x14:cfRule type="iconSet" priority="356" id="{98817A66-A7BD-474E-B137-660EF07E8AD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P430</xm:sqref>
        </x14:conditionalFormatting>
        <x14:conditionalFormatting xmlns:xm="http://schemas.microsoft.com/office/excel/2006/main">
          <x14:cfRule type="iconSet" priority="351" id="{5ED84EFA-0C06-470A-8ECF-5BDCF38D8579}">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Q430</xm:sqref>
        </x14:conditionalFormatting>
        <x14:conditionalFormatting xmlns:xm="http://schemas.microsoft.com/office/excel/2006/main">
          <x14:cfRule type="iconSet" priority="346" id="{618FA6AA-9D03-45D9-B874-2A05E764BB3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P436</xm:sqref>
        </x14:conditionalFormatting>
        <x14:conditionalFormatting xmlns:xm="http://schemas.microsoft.com/office/excel/2006/main">
          <x14:cfRule type="iconSet" priority="341" id="{59FFA5D8-7D39-4D6F-99F2-211E6BA88EAD}">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Q436</xm:sqref>
        </x14:conditionalFormatting>
        <x14:conditionalFormatting xmlns:xm="http://schemas.microsoft.com/office/excel/2006/main">
          <x14:cfRule type="iconSet" priority="336" id="{8F2F326E-0B91-42A9-8E18-2EF86EAE84D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P442</xm:sqref>
        </x14:conditionalFormatting>
        <x14:conditionalFormatting xmlns:xm="http://schemas.microsoft.com/office/excel/2006/main">
          <x14:cfRule type="iconSet" priority="331" id="{4311A0BD-268D-4C0D-8A76-21DA716846E0}">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Q442</xm:sqref>
        </x14:conditionalFormatting>
        <x14:conditionalFormatting xmlns:xm="http://schemas.microsoft.com/office/excel/2006/main">
          <x14:cfRule type="iconSet" priority="326" id="{9291EFB2-4AFE-409E-BEB6-A6594B69563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P448</xm:sqref>
        </x14:conditionalFormatting>
        <x14:conditionalFormatting xmlns:xm="http://schemas.microsoft.com/office/excel/2006/main">
          <x14:cfRule type="iconSet" priority="321" id="{D84668BF-AABB-4A8E-AAC0-9B527ADAFFE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Q448</xm:sqref>
        </x14:conditionalFormatting>
        <x14:conditionalFormatting xmlns:xm="http://schemas.microsoft.com/office/excel/2006/main">
          <x14:cfRule type="iconSet" priority="316" id="{8F2A52F4-69DF-481C-8C71-5098440AA68A}">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G479</xm:sqref>
        </x14:conditionalFormatting>
        <x14:conditionalFormatting xmlns:xm="http://schemas.microsoft.com/office/excel/2006/main">
          <x14:cfRule type="iconSet" priority="311" id="{98DBAC1E-F1DB-4249-8396-B4408E7D1D24}">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F467</xm:sqref>
        </x14:conditionalFormatting>
        <x14:conditionalFormatting xmlns:xm="http://schemas.microsoft.com/office/excel/2006/main">
          <x14:cfRule type="iconSet" priority="306" id="{7E304421-B6B0-4AB8-A5B2-51E597D0C8D3}">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F461</xm:sqref>
        </x14:conditionalFormatting>
        <x14:conditionalFormatting xmlns:xm="http://schemas.microsoft.com/office/excel/2006/main">
          <x14:cfRule type="iconSet" priority="301" id="{69C98D6E-6439-4156-BF36-702FC0847BD9}">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G485</xm:sqref>
        </x14:conditionalFormatting>
        <x14:conditionalFormatting xmlns:xm="http://schemas.microsoft.com/office/excel/2006/main">
          <x14:cfRule type="iconSet" priority="296" id="{597F3B2D-6AA5-4204-90B5-B014F9102202}">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F479</xm:sqref>
        </x14:conditionalFormatting>
        <x14:conditionalFormatting xmlns:xm="http://schemas.microsoft.com/office/excel/2006/main">
          <x14:cfRule type="iconSet" priority="291" id="{4DE3F2EB-5A01-4B2D-8F9A-73B0CF8C2A4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G461</xm:sqref>
        </x14:conditionalFormatting>
        <x14:conditionalFormatting xmlns:xm="http://schemas.microsoft.com/office/excel/2006/main">
          <x14:cfRule type="iconSet" priority="286" id="{1D2932ED-ED31-45CD-A2A0-7A40949E4F43}">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G467</xm:sqref>
        </x14:conditionalFormatting>
        <x14:conditionalFormatting xmlns:xm="http://schemas.microsoft.com/office/excel/2006/main">
          <x14:cfRule type="iconSet" priority="281" id="{74474695-29C2-435D-9025-58902B166EC9}">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F473</xm:sqref>
        </x14:conditionalFormatting>
        <x14:conditionalFormatting xmlns:xm="http://schemas.microsoft.com/office/excel/2006/main">
          <x14:cfRule type="iconSet" priority="276" id="{E95E98B8-ECDA-4E7B-978F-DE4F3C572B82}">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F485</xm:sqref>
        </x14:conditionalFormatting>
        <x14:conditionalFormatting xmlns:xm="http://schemas.microsoft.com/office/excel/2006/main">
          <x14:cfRule type="iconSet" priority="271" id="{FFCCF72F-E74A-4B05-BF1C-422309848B06}">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G473</xm:sqref>
        </x14:conditionalFormatting>
        <x14:conditionalFormatting xmlns:xm="http://schemas.microsoft.com/office/excel/2006/main">
          <x14:cfRule type="iconSet" priority="266" id="{26766219-01AA-4E97-9063-1FB16D069CE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Q461</xm:sqref>
        </x14:conditionalFormatting>
        <x14:conditionalFormatting xmlns:xm="http://schemas.microsoft.com/office/excel/2006/main">
          <x14:cfRule type="iconSet" priority="261" id="{B8E3A41A-7CF5-4EB1-AD41-01016FCAE912}">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P461</xm:sqref>
        </x14:conditionalFormatting>
        <x14:conditionalFormatting xmlns:xm="http://schemas.microsoft.com/office/excel/2006/main">
          <x14:cfRule type="iconSet" priority="256" id="{1AA89322-AA7F-4C79-AA35-CFEF940697CA}">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P467</xm:sqref>
        </x14:conditionalFormatting>
        <x14:conditionalFormatting xmlns:xm="http://schemas.microsoft.com/office/excel/2006/main">
          <x14:cfRule type="iconSet" priority="251" id="{06B2C879-ACFD-4CE2-A08C-FD52B018E7D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Q467</xm:sqref>
        </x14:conditionalFormatting>
        <x14:conditionalFormatting xmlns:xm="http://schemas.microsoft.com/office/excel/2006/main">
          <x14:cfRule type="iconSet" priority="246" id="{56DE68C7-56AC-4BC0-BC51-6B38659EADAA}">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P473</xm:sqref>
        </x14:conditionalFormatting>
        <x14:conditionalFormatting xmlns:xm="http://schemas.microsoft.com/office/excel/2006/main">
          <x14:cfRule type="iconSet" priority="241" id="{B07D6FDE-6662-4CA8-BA90-CBEEFABBD28A}">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Q473</xm:sqref>
        </x14:conditionalFormatting>
        <x14:conditionalFormatting xmlns:xm="http://schemas.microsoft.com/office/excel/2006/main">
          <x14:cfRule type="iconSet" priority="236" id="{DD129C5D-F14F-4CBA-AE71-67B3ED563F9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P479</xm:sqref>
        </x14:conditionalFormatting>
        <x14:conditionalFormatting xmlns:xm="http://schemas.microsoft.com/office/excel/2006/main">
          <x14:cfRule type="iconSet" priority="231" id="{A6DDC942-466A-4A0E-9BB7-2D1479C31915}">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Q479</xm:sqref>
        </x14:conditionalFormatting>
        <x14:conditionalFormatting xmlns:xm="http://schemas.microsoft.com/office/excel/2006/main">
          <x14:cfRule type="iconSet" priority="226" id="{28808EC5-773B-4DEC-9A62-0D7F9D4A213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P485</xm:sqref>
        </x14:conditionalFormatting>
        <x14:conditionalFormatting xmlns:xm="http://schemas.microsoft.com/office/excel/2006/main">
          <x14:cfRule type="iconSet" priority="221" id="{01F4634D-656A-40AC-990C-439D9E506C2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Q485</xm:sqref>
        </x14:conditionalFormatting>
        <x14:conditionalFormatting xmlns:xm="http://schemas.microsoft.com/office/excel/2006/main">
          <x14:cfRule type="iconSet" priority="216" id="{9B29558D-6287-4712-B8B1-AF1813C58E05}">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G517</xm:sqref>
        </x14:conditionalFormatting>
        <x14:conditionalFormatting xmlns:xm="http://schemas.microsoft.com/office/excel/2006/main">
          <x14:cfRule type="iconSet" priority="211" id="{75B0AB1A-8C7C-4B9F-88B6-D4D68BDCC12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F505</xm:sqref>
        </x14:conditionalFormatting>
        <x14:conditionalFormatting xmlns:xm="http://schemas.microsoft.com/office/excel/2006/main">
          <x14:cfRule type="iconSet" priority="206" id="{DB94D848-EB84-4C61-B433-A1CD0E48F803}">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F499</xm:sqref>
        </x14:conditionalFormatting>
        <x14:conditionalFormatting xmlns:xm="http://schemas.microsoft.com/office/excel/2006/main">
          <x14:cfRule type="iconSet" priority="201" id="{228E5847-41E4-4232-9A9A-F2BE2EAD18CC}">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G523</xm:sqref>
        </x14:conditionalFormatting>
        <x14:conditionalFormatting xmlns:xm="http://schemas.microsoft.com/office/excel/2006/main">
          <x14:cfRule type="iconSet" priority="196" id="{776D47E0-E918-408D-83BA-2B18A26EF996}">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F517</xm:sqref>
        </x14:conditionalFormatting>
        <x14:conditionalFormatting xmlns:xm="http://schemas.microsoft.com/office/excel/2006/main">
          <x14:cfRule type="iconSet" priority="191" id="{2EA40724-BCB3-4124-AC4F-9F265626F38A}">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G499</xm:sqref>
        </x14:conditionalFormatting>
        <x14:conditionalFormatting xmlns:xm="http://schemas.microsoft.com/office/excel/2006/main">
          <x14:cfRule type="iconSet" priority="186" id="{CF957F60-3203-4A26-910E-186ABC0FC17E}">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G505</xm:sqref>
        </x14:conditionalFormatting>
        <x14:conditionalFormatting xmlns:xm="http://schemas.microsoft.com/office/excel/2006/main">
          <x14:cfRule type="iconSet" priority="181" id="{40AB1126-E5F3-4AB2-90F7-8348D09AFDE4}">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F511</xm:sqref>
        </x14:conditionalFormatting>
        <x14:conditionalFormatting xmlns:xm="http://schemas.microsoft.com/office/excel/2006/main">
          <x14:cfRule type="iconSet" priority="176" id="{AC766547-C9D1-42D9-8700-6485D3C87B73}">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F523</xm:sqref>
        </x14:conditionalFormatting>
        <x14:conditionalFormatting xmlns:xm="http://schemas.microsoft.com/office/excel/2006/main">
          <x14:cfRule type="iconSet" priority="171" id="{E678436B-3157-49B7-91DC-4DEEBEC4ABFB}">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G511</xm:sqref>
        </x14:conditionalFormatting>
        <x14:conditionalFormatting xmlns:xm="http://schemas.microsoft.com/office/excel/2006/main">
          <x14:cfRule type="iconSet" priority="166" id="{E35AE0E5-FD9F-4ABC-A512-5F1A7BF2C794}">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Q499</xm:sqref>
        </x14:conditionalFormatting>
        <x14:conditionalFormatting xmlns:xm="http://schemas.microsoft.com/office/excel/2006/main">
          <x14:cfRule type="iconSet" priority="161" id="{F756551D-4D6D-46A5-9AD2-1849EB3286E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P499</xm:sqref>
        </x14:conditionalFormatting>
        <x14:conditionalFormatting xmlns:xm="http://schemas.microsoft.com/office/excel/2006/main">
          <x14:cfRule type="iconSet" priority="156" id="{4E416195-104D-4F94-9A99-71350A0E811B}">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P505</xm:sqref>
        </x14:conditionalFormatting>
        <x14:conditionalFormatting xmlns:xm="http://schemas.microsoft.com/office/excel/2006/main">
          <x14:cfRule type="iconSet" priority="151" id="{FCAE7D62-431E-460A-B910-7FE8C4C2EE6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Q505</xm:sqref>
        </x14:conditionalFormatting>
        <x14:conditionalFormatting xmlns:xm="http://schemas.microsoft.com/office/excel/2006/main">
          <x14:cfRule type="iconSet" priority="146" id="{D877B89E-583C-4B14-AC00-E701DFE3961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P511</xm:sqref>
        </x14:conditionalFormatting>
        <x14:conditionalFormatting xmlns:xm="http://schemas.microsoft.com/office/excel/2006/main">
          <x14:cfRule type="iconSet" priority="141" id="{0E279E55-D8C2-44E7-8DF9-C80408A3F35F}">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Q511</xm:sqref>
        </x14:conditionalFormatting>
        <x14:conditionalFormatting xmlns:xm="http://schemas.microsoft.com/office/excel/2006/main">
          <x14:cfRule type="iconSet" priority="136" id="{29FC206D-F143-4576-84B8-C204EEBBA50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P517</xm:sqref>
        </x14:conditionalFormatting>
        <x14:conditionalFormatting xmlns:xm="http://schemas.microsoft.com/office/excel/2006/main">
          <x14:cfRule type="iconSet" priority="131" id="{AECA698B-67E6-47AD-A78D-E0FB8842B464}">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Q517</xm:sqref>
        </x14:conditionalFormatting>
        <x14:conditionalFormatting xmlns:xm="http://schemas.microsoft.com/office/excel/2006/main">
          <x14:cfRule type="iconSet" priority="126" id="{6375CD28-C2B9-4B60-B704-0B7608C2DF1F}">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P523</xm:sqref>
        </x14:conditionalFormatting>
        <x14:conditionalFormatting xmlns:xm="http://schemas.microsoft.com/office/excel/2006/main">
          <x14:cfRule type="iconSet" priority="121" id="{F32F1B0F-EDD0-46B8-8AD7-47920E679DD0}">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Q523</xm:sqref>
        </x14:conditionalFormatting>
        <x14:conditionalFormatting xmlns:xm="http://schemas.microsoft.com/office/excel/2006/main">
          <x14:cfRule type="iconSet" priority="116" id="{BEAAF224-6243-4955-A07D-2F64961B57F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Q536</xm:sqref>
        </x14:conditionalFormatting>
        <x14:conditionalFormatting xmlns:xm="http://schemas.microsoft.com/office/excel/2006/main">
          <x14:cfRule type="iconSet" priority="111" id="{A61B6A0F-8A4D-4CAE-9225-99CCDFED60A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P536</xm:sqref>
        </x14:conditionalFormatting>
        <x14:conditionalFormatting xmlns:xm="http://schemas.microsoft.com/office/excel/2006/main">
          <x14:cfRule type="iconSet" priority="106" id="{82EB20E4-2957-4280-8B4B-08445912550D}">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P542</xm:sqref>
        </x14:conditionalFormatting>
        <x14:conditionalFormatting xmlns:xm="http://schemas.microsoft.com/office/excel/2006/main">
          <x14:cfRule type="iconSet" priority="101" id="{99CB6904-4B58-42B3-936F-67B26C53213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Q542</xm:sqref>
        </x14:conditionalFormatting>
        <x14:conditionalFormatting xmlns:xm="http://schemas.microsoft.com/office/excel/2006/main">
          <x14:cfRule type="iconSet" priority="96" id="{E9D96BE2-2838-437E-8023-A9ADB6B84F63}">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P548</xm:sqref>
        </x14:conditionalFormatting>
        <x14:conditionalFormatting xmlns:xm="http://schemas.microsoft.com/office/excel/2006/main">
          <x14:cfRule type="iconSet" priority="91" id="{55DCD681-96C6-4465-973F-FFEAFAFD3E5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Q548</xm:sqref>
        </x14:conditionalFormatting>
        <x14:conditionalFormatting xmlns:xm="http://schemas.microsoft.com/office/excel/2006/main">
          <x14:cfRule type="iconSet" priority="86" id="{504BD80C-7C67-4F48-B223-9A1EACC0E77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P554</xm:sqref>
        </x14:conditionalFormatting>
        <x14:conditionalFormatting xmlns:xm="http://schemas.microsoft.com/office/excel/2006/main">
          <x14:cfRule type="iconSet" priority="81" id="{F9891723-C5EF-4AAF-AAC4-85007C98A72F}">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Q554</xm:sqref>
        </x14:conditionalFormatting>
        <x14:conditionalFormatting xmlns:xm="http://schemas.microsoft.com/office/excel/2006/main">
          <x14:cfRule type="iconSet" priority="76" id="{B0931228-4886-48C2-BBC0-4FFDE676319E}">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P560</xm:sqref>
        </x14:conditionalFormatting>
        <x14:conditionalFormatting xmlns:xm="http://schemas.microsoft.com/office/excel/2006/main">
          <x14:cfRule type="iconSet" priority="71" id="{99C57091-C978-4C42-BB47-92CE443623A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Q560</xm:sqref>
        </x14:conditionalFormatting>
        <x14:conditionalFormatting xmlns:xm="http://schemas.microsoft.com/office/excel/2006/main">
          <x14:cfRule type="iconSet" priority="66" id="{8FB4D2F0-E6B7-4CF0-BC41-BD757957E96D}">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G554</xm:sqref>
        </x14:conditionalFormatting>
        <x14:conditionalFormatting xmlns:xm="http://schemas.microsoft.com/office/excel/2006/main">
          <x14:cfRule type="iconSet" priority="61" id="{56A67C16-070A-4CD4-A910-8745D4395175}">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F542</xm:sqref>
        </x14:conditionalFormatting>
        <x14:conditionalFormatting xmlns:xm="http://schemas.microsoft.com/office/excel/2006/main">
          <x14:cfRule type="iconSet" priority="56" id="{B96952D3-5B3D-4C43-93A9-575C313BF898}">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F536</xm:sqref>
        </x14:conditionalFormatting>
        <x14:conditionalFormatting xmlns:xm="http://schemas.microsoft.com/office/excel/2006/main">
          <x14:cfRule type="iconSet" priority="51" id="{55619FF2-161C-44CB-B8E6-BB38D02B4021}">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G560</xm:sqref>
        </x14:conditionalFormatting>
        <x14:conditionalFormatting xmlns:xm="http://schemas.microsoft.com/office/excel/2006/main">
          <x14:cfRule type="iconSet" priority="46" id="{4657C0FE-2CE8-4534-891E-C449680D8179}">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F554</xm:sqref>
        </x14:conditionalFormatting>
        <x14:conditionalFormatting xmlns:xm="http://schemas.microsoft.com/office/excel/2006/main">
          <x14:cfRule type="iconSet" priority="41" id="{A7F6ADD9-D3C1-49DE-BE8E-1B832A24DEA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G536</xm:sqref>
        </x14:conditionalFormatting>
        <x14:conditionalFormatting xmlns:xm="http://schemas.microsoft.com/office/excel/2006/main">
          <x14:cfRule type="iconSet" priority="36" id="{3DD712F9-3A15-46BD-9199-B8C9033EC40C}">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G542</xm:sqref>
        </x14:conditionalFormatting>
        <x14:conditionalFormatting xmlns:xm="http://schemas.microsoft.com/office/excel/2006/main">
          <x14:cfRule type="iconSet" priority="31" id="{7946E925-8491-4694-84FE-03410989CBB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F548</xm:sqref>
        </x14:conditionalFormatting>
        <x14:conditionalFormatting xmlns:xm="http://schemas.microsoft.com/office/excel/2006/main">
          <x14:cfRule type="iconSet" priority="26" id="{142C2BBC-D938-42B0-B0B5-4F8ABEE888A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F560</xm:sqref>
        </x14:conditionalFormatting>
        <x14:conditionalFormatting xmlns:xm="http://schemas.microsoft.com/office/excel/2006/main">
          <x14:cfRule type="iconSet" priority="21" id="{612780DE-B5F0-45E5-A4E3-DEC69B702898}">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G548</xm:sqref>
        </x14:conditionalFormatting>
        <x14:conditionalFormatting xmlns:xm="http://schemas.microsoft.com/office/excel/2006/main">
          <x14:cfRule type="iconSet" priority="16" id="{C64B2609-228D-428D-BEE9-D18114697767}">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F146</xm:sqref>
        </x14:conditionalFormatting>
        <x14:conditionalFormatting xmlns:xm="http://schemas.microsoft.com/office/excel/2006/main">
          <x14:cfRule type="iconSet" priority="11" id="{6CACCF16-DD5C-4EAE-BD32-9275FB271133}">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Q183</xm:sqref>
        </x14:conditionalFormatting>
        <x14:conditionalFormatting xmlns:xm="http://schemas.microsoft.com/office/excel/2006/main">
          <x14:cfRule type="iconSet" priority="6" id="{4DB8AFDF-CDF8-4D04-B304-5FC5F31DFA2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F234</xm:sqref>
        </x14:conditionalFormatting>
        <x14:conditionalFormatting xmlns:xm="http://schemas.microsoft.com/office/excel/2006/main">
          <x14:cfRule type="iconSet" priority="1" id="{C828059E-029E-4A40-B661-EC72DDC110CA}">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F258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86"/>
  <sheetViews>
    <sheetView rightToLeft="1" topLeftCell="A85" zoomScale="120" zoomScaleNormal="120" zoomScaleSheetLayoutView="120" workbookViewId="0">
      <selection activeCell="B56" sqref="B56:C56"/>
    </sheetView>
  </sheetViews>
  <sheetFormatPr defaultRowHeight="14.25"/>
  <cols>
    <col min="1" max="1" width="5.25" customWidth="1"/>
    <col min="2" max="2" width="10.625" style="331" customWidth="1"/>
    <col min="3" max="3" width="3.375" style="332" customWidth="1"/>
    <col min="4" max="4" width="64" style="327" customWidth="1"/>
  </cols>
  <sheetData>
    <row r="4" spans="1:4" ht="15">
      <c r="A4" s="360"/>
      <c r="B4" s="359"/>
      <c r="C4" s="359"/>
      <c r="D4" s="921" t="s">
        <v>578</v>
      </c>
    </row>
    <row r="5" spans="1:4" ht="15">
      <c r="A5" s="360" t="s">
        <v>593</v>
      </c>
      <c r="B5" s="908" t="s">
        <v>592</v>
      </c>
      <c r="C5" s="908"/>
      <c r="D5" s="922"/>
    </row>
    <row r="6" spans="1:4" ht="94.5" customHeight="1">
      <c r="A6" s="335">
        <v>1</v>
      </c>
      <c r="B6" s="915" t="s">
        <v>60</v>
      </c>
      <c r="C6" s="915"/>
      <c r="D6" s="329" t="s">
        <v>563</v>
      </c>
    </row>
    <row r="7" spans="1:4" ht="19.5" customHeight="1">
      <c r="A7" s="335">
        <v>2</v>
      </c>
      <c r="B7" s="923" t="s">
        <v>61</v>
      </c>
      <c r="C7" s="923"/>
      <c r="D7" s="330" t="s">
        <v>64</v>
      </c>
    </row>
    <row r="8" spans="1:4" ht="36" customHeight="1">
      <c r="A8" s="335">
        <v>3</v>
      </c>
      <c r="B8" s="915" t="s">
        <v>65</v>
      </c>
      <c r="C8" s="915"/>
      <c r="D8" s="330" t="s">
        <v>564</v>
      </c>
    </row>
    <row r="9" spans="1:4" ht="39" customHeight="1">
      <c r="A9" s="335">
        <v>4</v>
      </c>
      <c r="B9" s="915" t="s">
        <v>66</v>
      </c>
      <c r="C9" s="915"/>
      <c r="D9" s="330" t="s">
        <v>567</v>
      </c>
    </row>
    <row r="10" spans="1:4" ht="39" customHeight="1">
      <c r="A10" s="335">
        <v>5</v>
      </c>
      <c r="B10" s="915" t="s">
        <v>67</v>
      </c>
      <c r="C10" s="915"/>
      <c r="D10" s="330" t="s">
        <v>568</v>
      </c>
    </row>
    <row r="11" spans="1:4" ht="107.25" customHeight="1">
      <c r="A11" s="335">
        <v>6</v>
      </c>
      <c r="B11" s="915" t="s">
        <v>565</v>
      </c>
      <c r="C11" s="915"/>
      <c r="D11" s="330" t="s">
        <v>569</v>
      </c>
    </row>
    <row r="12" spans="1:4" ht="46.5" customHeight="1">
      <c r="A12" s="335">
        <v>7</v>
      </c>
      <c r="B12" s="915" t="s">
        <v>566</v>
      </c>
      <c r="C12" s="915"/>
      <c r="D12" s="330" t="s">
        <v>72</v>
      </c>
    </row>
    <row r="13" spans="1:4" ht="34.5" customHeight="1">
      <c r="A13" s="335">
        <v>8</v>
      </c>
      <c r="B13" s="915" t="s">
        <v>74</v>
      </c>
      <c r="C13" s="915"/>
      <c r="D13" s="330" t="s">
        <v>579</v>
      </c>
    </row>
    <row r="14" spans="1:4" ht="37.5" customHeight="1">
      <c r="A14" s="335">
        <v>9</v>
      </c>
      <c r="B14" s="923" t="s">
        <v>76</v>
      </c>
      <c r="C14" s="923"/>
      <c r="D14" s="330" t="s">
        <v>570</v>
      </c>
    </row>
    <row r="15" spans="1:4" ht="75.75" customHeight="1">
      <c r="A15" s="335">
        <v>10</v>
      </c>
      <c r="B15" s="915" t="s">
        <v>80</v>
      </c>
      <c r="C15" s="915"/>
      <c r="D15" s="330" t="s">
        <v>78</v>
      </c>
    </row>
    <row r="16" spans="1:4" ht="53.25" customHeight="1">
      <c r="A16" s="335">
        <v>11</v>
      </c>
      <c r="B16" s="915" t="s">
        <v>81</v>
      </c>
      <c r="C16" s="915"/>
      <c r="D16" s="330" t="s">
        <v>79</v>
      </c>
    </row>
    <row r="17" spans="1:4" ht="53.25" customHeight="1">
      <c r="A17" s="335">
        <v>12</v>
      </c>
      <c r="B17" s="915" t="s">
        <v>138</v>
      </c>
      <c r="C17" s="915"/>
      <c r="D17" s="330" t="s">
        <v>82</v>
      </c>
    </row>
    <row r="18" spans="1:4">
      <c r="A18" s="916"/>
      <c r="B18" s="916"/>
      <c r="C18" s="916"/>
      <c r="D18" s="916"/>
    </row>
    <row r="19" spans="1:4">
      <c r="A19" s="916"/>
      <c r="B19" s="916"/>
      <c r="C19" s="916"/>
      <c r="D19" s="916"/>
    </row>
    <row r="20" spans="1:4">
      <c r="A20" s="916"/>
      <c r="B20" s="916"/>
      <c r="C20" s="916"/>
      <c r="D20" s="916"/>
    </row>
    <row r="21" spans="1:4" ht="7.5" customHeight="1">
      <c r="A21" s="916"/>
      <c r="B21" s="916"/>
      <c r="C21" s="916"/>
      <c r="D21" s="916"/>
    </row>
    <row r="22" spans="1:4" ht="9.75" customHeight="1">
      <c r="A22" s="358"/>
      <c r="B22" s="919" t="s">
        <v>592</v>
      </c>
      <c r="C22" s="919"/>
      <c r="D22" s="918" t="s">
        <v>572</v>
      </c>
    </row>
    <row r="23" spans="1:4" ht="12.75" customHeight="1">
      <c r="A23" s="358" t="s">
        <v>593</v>
      </c>
      <c r="B23" s="919"/>
      <c r="C23" s="919"/>
      <c r="D23" s="918"/>
    </row>
    <row r="24" spans="1:4" ht="4.5" hidden="1" customHeight="1">
      <c r="A24" s="342"/>
      <c r="B24" s="342"/>
      <c r="C24" s="342"/>
      <c r="D24" s="342"/>
    </row>
    <row r="25" spans="1:4" ht="11.25" hidden="1" customHeight="1">
      <c r="A25" s="342"/>
      <c r="B25" s="342"/>
      <c r="C25" s="342"/>
      <c r="D25" s="342"/>
    </row>
    <row r="26" spans="1:4" ht="60">
      <c r="A26" s="328">
        <v>13</v>
      </c>
      <c r="B26" s="917" t="s">
        <v>150</v>
      </c>
      <c r="C26" s="917"/>
      <c r="D26" s="333" t="s">
        <v>573</v>
      </c>
    </row>
    <row r="27" spans="1:4" ht="48.75" customHeight="1">
      <c r="A27" s="328">
        <v>14</v>
      </c>
      <c r="B27" s="917" t="s">
        <v>153</v>
      </c>
      <c r="C27" s="917"/>
      <c r="D27" s="334" t="s">
        <v>152</v>
      </c>
    </row>
    <row r="28" spans="1:4" ht="88.5" customHeight="1">
      <c r="A28" s="328">
        <v>15</v>
      </c>
      <c r="B28" s="917" t="s">
        <v>154</v>
      </c>
      <c r="C28" s="917"/>
      <c r="D28" s="334" t="s">
        <v>577</v>
      </c>
    </row>
    <row r="29" spans="1:4" ht="75">
      <c r="A29" s="328">
        <v>16</v>
      </c>
      <c r="B29" s="917" t="s">
        <v>166</v>
      </c>
      <c r="C29" s="917"/>
      <c r="D29" s="334" t="s">
        <v>575</v>
      </c>
    </row>
    <row r="30" spans="1:4" ht="77.25" customHeight="1">
      <c r="A30" s="328">
        <v>17</v>
      </c>
      <c r="B30" s="917" t="s">
        <v>178</v>
      </c>
      <c r="C30" s="917"/>
      <c r="D30" s="334" t="s">
        <v>576</v>
      </c>
    </row>
    <row r="31" spans="1:4" ht="153.75" customHeight="1">
      <c r="A31" s="328">
        <v>18</v>
      </c>
      <c r="B31" s="917" t="s">
        <v>180</v>
      </c>
      <c r="C31" s="917"/>
      <c r="D31" s="334" t="s">
        <v>181</v>
      </c>
    </row>
    <row r="32" spans="1:4" ht="90">
      <c r="A32" s="328">
        <v>19</v>
      </c>
      <c r="B32" s="920" t="s">
        <v>183</v>
      </c>
      <c r="C32" s="920"/>
      <c r="D32" s="334" t="s">
        <v>182</v>
      </c>
    </row>
    <row r="33" spans="1:4" ht="105">
      <c r="A33" s="328">
        <v>20</v>
      </c>
      <c r="B33" s="920" t="s">
        <v>185</v>
      </c>
      <c r="C33" s="920"/>
      <c r="D33" s="334" t="s">
        <v>186</v>
      </c>
    </row>
    <row r="34" spans="1:4" ht="30">
      <c r="A34" s="328">
        <v>21</v>
      </c>
      <c r="B34" s="910" t="s">
        <v>187</v>
      </c>
      <c r="C34" s="910"/>
      <c r="D34" s="334" t="s">
        <v>574</v>
      </c>
    </row>
    <row r="35" spans="1:4" ht="15.75">
      <c r="A35" t="s">
        <v>593</v>
      </c>
      <c r="B35" s="924" t="s">
        <v>592</v>
      </c>
      <c r="C35" s="924"/>
      <c r="D35" s="336" t="s">
        <v>303</v>
      </c>
    </row>
    <row r="36" spans="1:4" ht="84" customHeight="1">
      <c r="A36" s="328">
        <v>22</v>
      </c>
      <c r="B36" s="911" t="s">
        <v>237</v>
      </c>
      <c r="C36" s="911"/>
      <c r="D36" s="340" t="s">
        <v>236</v>
      </c>
    </row>
    <row r="37" spans="1:4" ht="73.5" customHeight="1">
      <c r="A37" s="328">
        <v>23</v>
      </c>
      <c r="B37" s="912" t="s">
        <v>239</v>
      </c>
      <c r="C37" s="912"/>
      <c r="D37" s="341" t="s">
        <v>238</v>
      </c>
    </row>
    <row r="38" spans="1:4" ht="132.75" customHeight="1">
      <c r="A38" s="328">
        <v>24</v>
      </c>
      <c r="B38" s="912" t="s">
        <v>616</v>
      </c>
      <c r="C38" s="912"/>
      <c r="D38" s="341" t="s">
        <v>241</v>
      </c>
    </row>
    <row r="39" spans="1:4" ht="43.5" customHeight="1">
      <c r="A39" s="328">
        <v>25</v>
      </c>
      <c r="B39" s="912" t="s">
        <v>254</v>
      </c>
      <c r="C39" s="912"/>
      <c r="D39" s="341" t="s">
        <v>253</v>
      </c>
    </row>
    <row r="40" spans="1:4" ht="68.25" customHeight="1">
      <c r="A40" s="328">
        <v>26</v>
      </c>
      <c r="B40" s="912" t="s">
        <v>255</v>
      </c>
      <c r="C40" s="912"/>
      <c r="D40" s="341" t="s">
        <v>256</v>
      </c>
    </row>
    <row r="41" spans="1:4" ht="67.5" customHeight="1">
      <c r="A41" s="328">
        <v>27</v>
      </c>
      <c r="B41" s="912" t="s">
        <v>257</v>
      </c>
      <c r="C41" s="912"/>
      <c r="D41" s="341" t="s">
        <v>586</v>
      </c>
    </row>
    <row r="42" spans="1:4" ht="120.75" customHeight="1">
      <c r="A42" s="328">
        <v>28</v>
      </c>
      <c r="B42" s="913" t="s">
        <v>272</v>
      </c>
      <c r="C42" s="913"/>
      <c r="D42" s="341" t="s">
        <v>273</v>
      </c>
    </row>
    <row r="43" spans="1:4" ht="81" customHeight="1">
      <c r="A43" s="328">
        <v>29</v>
      </c>
      <c r="B43" s="913" t="s">
        <v>275</v>
      </c>
      <c r="C43" s="913"/>
      <c r="D43" s="341" t="s">
        <v>274</v>
      </c>
    </row>
    <row r="44" spans="1:4" ht="30.75" customHeight="1">
      <c r="A44" s="328">
        <v>30</v>
      </c>
      <c r="B44" s="911" t="s">
        <v>276</v>
      </c>
      <c r="C44" s="911"/>
      <c r="D44" s="341" t="s">
        <v>277</v>
      </c>
    </row>
    <row r="45" spans="1:4" ht="30" customHeight="1">
      <c r="A45" s="328">
        <v>31</v>
      </c>
      <c r="B45" s="911" t="s">
        <v>279</v>
      </c>
      <c r="C45" s="911"/>
      <c r="D45" s="341" t="s">
        <v>278</v>
      </c>
    </row>
    <row r="47" spans="1:4" ht="18">
      <c r="A47" s="356" t="s">
        <v>593</v>
      </c>
      <c r="B47" s="908" t="s">
        <v>592</v>
      </c>
      <c r="C47" s="908"/>
      <c r="D47" s="357" t="s">
        <v>13</v>
      </c>
    </row>
    <row r="48" spans="1:4" ht="45">
      <c r="A48" s="328">
        <v>32</v>
      </c>
      <c r="B48" s="914" t="s">
        <v>313</v>
      </c>
      <c r="C48" s="914"/>
      <c r="D48" s="338" t="s">
        <v>312</v>
      </c>
    </row>
    <row r="49" spans="1:4" ht="22.5">
      <c r="A49" s="328">
        <v>33</v>
      </c>
      <c r="B49" s="927" t="s">
        <v>314</v>
      </c>
      <c r="C49" s="927"/>
      <c r="D49" s="339" t="s">
        <v>317</v>
      </c>
    </row>
    <row r="50" spans="1:4" ht="14.25" customHeight="1">
      <c r="A50" s="328">
        <v>34</v>
      </c>
      <c r="B50" s="927" t="s">
        <v>316</v>
      </c>
      <c r="C50" s="927"/>
      <c r="D50" s="339" t="s">
        <v>315</v>
      </c>
    </row>
    <row r="51" spans="1:4" ht="67.5">
      <c r="A51" s="328">
        <v>35</v>
      </c>
      <c r="B51" s="925" t="s">
        <v>324</v>
      </c>
      <c r="C51" s="925"/>
      <c r="D51" s="339" t="s">
        <v>323</v>
      </c>
    </row>
    <row r="52" spans="1:4" ht="67.5">
      <c r="A52" s="328">
        <v>36</v>
      </c>
      <c r="B52" s="925" t="s">
        <v>327</v>
      </c>
      <c r="C52" s="925"/>
      <c r="D52" s="339" t="s">
        <v>328</v>
      </c>
    </row>
    <row r="53" spans="1:4" ht="33.75">
      <c r="A53" s="328">
        <v>37</v>
      </c>
      <c r="B53" s="925" t="s">
        <v>339</v>
      </c>
      <c r="C53" s="925"/>
      <c r="D53" s="339" t="s">
        <v>340</v>
      </c>
    </row>
    <row r="54" spans="1:4" ht="81.75" customHeight="1">
      <c r="A54" s="328">
        <v>38</v>
      </c>
      <c r="B54" s="926" t="s">
        <v>347</v>
      </c>
      <c r="C54" s="926"/>
      <c r="D54" s="339" t="s">
        <v>348</v>
      </c>
    </row>
    <row r="55" spans="1:4" ht="67.5">
      <c r="A55" s="328">
        <v>39</v>
      </c>
      <c r="B55" s="926" t="s">
        <v>351</v>
      </c>
      <c r="C55" s="926"/>
      <c r="D55" s="339" t="s">
        <v>352</v>
      </c>
    </row>
    <row r="56" spans="1:4" ht="56.25">
      <c r="A56" s="328">
        <v>40</v>
      </c>
      <c r="B56" s="914" t="s">
        <v>353</v>
      </c>
      <c r="C56" s="914"/>
      <c r="D56" s="345" t="s">
        <v>354</v>
      </c>
    </row>
    <row r="57" spans="1:4" ht="145.5" customHeight="1">
      <c r="A57" s="328">
        <v>41</v>
      </c>
      <c r="B57" s="914" t="s">
        <v>356</v>
      </c>
      <c r="C57" s="914"/>
      <c r="D57" s="344" t="s">
        <v>355</v>
      </c>
    </row>
    <row r="58" spans="1:4" ht="142.5" customHeight="1">
      <c r="A58" s="328">
        <v>42</v>
      </c>
      <c r="B58" s="914" t="s">
        <v>357</v>
      </c>
      <c r="C58" s="914"/>
      <c r="D58" s="343" t="s">
        <v>360</v>
      </c>
    </row>
    <row r="59" spans="1:4" ht="15">
      <c r="A59" s="356" t="s">
        <v>593</v>
      </c>
      <c r="B59" s="908" t="s">
        <v>592</v>
      </c>
      <c r="C59" s="908"/>
      <c r="D59" s="348" t="s">
        <v>22</v>
      </c>
    </row>
    <row r="60" spans="1:4" ht="110.25">
      <c r="A60" s="328">
        <v>43</v>
      </c>
      <c r="B60" s="929" t="s">
        <v>374</v>
      </c>
      <c r="C60" s="929"/>
      <c r="D60" s="346" t="s">
        <v>375</v>
      </c>
    </row>
    <row r="61" spans="1:4" ht="135.75" customHeight="1">
      <c r="A61" s="328">
        <v>44</v>
      </c>
      <c r="B61" s="929" t="s">
        <v>368</v>
      </c>
      <c r="C61" s="929"/>
      <c r="D61" s="347" t="s">
        <v>369</v>
      </c>
    </row>
    <row r="62" spans="1:4" ht="114.75" customHeight="1">
      <c r="A62" s="328">
        <v>45</v>
      </c>
      <c r="B62" s="929" t="s">
        <v>376</v>
      </c>
      <c r="C62" s="929"/>
      <c r="D62" s="347" t="s">
        <v>377</v>
      </c>
    </row>
    <row r="63" spans="1:4" ht="70.5" customHeight="1">
      <c r="A63" s="328">
        <v>46</v>
      </c>
      <c r="B63" s="929" t="s">
        <v>383</v>
      </c>
      <c r="C63" s="929"/>
      <c r="D63" s="347" t="s">
        <v>389</v>
      </c>
    </row>
    <row r="64" spans="1:4" ht="63">
      <c r="A64" s="328">
        <v>47</v>
      </c>
      <c r="B64" s="928" t="s">
        <v>390</v>
      </c>
      <c r="C64" s="928"/>
      <c r="D64" s="347" t="s">
        <v>598</v>
      </c>
    </row>
    <row r="65" spans="1:4" ht="95.25" customHeight="1">
      <c r="A65" s="328">
        <v>48</v>
      </c>
      <c r="B65" s="929" t="s">
        <v>394</v>
      </c>
      <c r="C65" s="929"/>
      <c r="D65" s="347" t="s">
        <v>395</v>
      </c>
    </row>
    <row r="66" spans="1:4" ht="149.25" customHeight="1">
      <c r="A66" s="328">
        <v>49</v>
      </c>
      <c r="B66" s="929" t="s">
        <v>392</v>
      </c>
      <c r="C66" s="929"/>
      <c r="D66" s="347" t="s">
        <v>393</v>
      </c>
    </row>
    <row r="69" spans="1:4" ht="15">
      <c r="A69" s="356" t="s">
        <v>593</v>
      </c>
      <c r="B69" s="908" t="s">
        <v>592</v>
      </c>
      <c r="C69" s="908"/>
      <c r="D69" s="349" t="s">
        <v>23</v>
      </c>
    </row>
    <row r="70" spans="1:4" ht="110.25">
      <c r="A70" s="328">
        <v>50</v>
      </c>
      <c r="B70" s="929" t="s">
        <v>554</v>
      </c>
      <c r="C70" s="929"/>
      <c r="D70" s="346" t="s">
        <v>448</v>
      </c>
    </row>
    <row r="71" spans="1:4" ht="106.5" customHeight="1">
      <c r="A71" s="328">
        <v>51</v>
      </c>
      <c r="B71" s="929" t="s">
        <v>449</v>
      </c>
      <c r="C71" s="929"/>
      <c r="D71" s="347" t="s">
        <v>450</v>
      </c>
    </row>
    <row r="72" spans="1:4" ht="87.75" customHeight="1">
      <c r="A72" s="328">
        <v>52</v>
      </c>
      <c r="B72" s="929" t="s">
        <v>459</v>
      </c>
      <c r="C72" s="929"/>
      <c r="D72" s="347" t="s">
        <v>458</v>
      </c>
    </row>
    <row r="73" spans="1:4" ht="123" customHeight="1">
      <c r="A73" s="328">
        <v>53</v>
      </c>
      <c r="B73" s="929" t="s">
        <v>473</v>
      </c>
      <c r="C73" s="929"/>
      <c r="D73" s="347" t="s">
        <v>472</v>
      </c>
    </row>
    <row r="74" spans="1:4" ht="94.5">
      <c r="A74" s="328">
        <v>54</v>
      </c>
      <c r="B74" s="928" t="s">
        <v>474</v>
      </c>
      <c r="C74" s="928"/>
      <c r="D74" s="347" t="s">
        <v>475</v>
      </c>
    </row>
    <row r="75" spans="1:4" ht="126">
      <c r="A75" s="328">
        <v>55</v>
      </c>
      <c r="B75" s="929" t="s">
        <v>483</v>
      </c>
      <c r="C75" s="929"/>
      <c r="D75" s="347" t="s">
        <v>599</v>
      </c>
    </row>
    <row r="76" spans="1:4" ht="15.75">
      <c r="A76" s="353"/>
      <c r="B76" s="354"/>
      <c r="C76" s="354"/>
      <c r="D76" s="355"/>
    </row>
    <row r="77" spans="1:4" ht="15.75">
      <c r="A77" s="353"/>
      <c r="B77" s="354"/>
      <c r="C77" s="354"/>
      <c r="D77" s="355"/>
    </row>
    <row r="78" spans="1:4" ht="15.75">
      <c r="A78" s="353"/>
      <c r="B78" s="354"/>
      <c r="C78" s="354"/>
      <c r="D78" s="355"/>
    </row>
    <row r="83" spans="1:4" ht="15">
      <c r="A83" s="356" t="s">
        <v>593</v>
      </c>
      <c r="B83" s="908" t="s">
        <v>592</v>
      </c>
      <c r="C83" s="908"/>
      <c r="D83" s="350" t="s">
        <v>22</v>
      </c>
    </row>
    <row r="84" spans="1:4" ht="162.75">
      <c r="A84" s="328">
        <v>56</v>
      </c>
      <c r="B84" s="909" t="s">
        <v>513</v>
      </c>
      <c r="C84" s="909"/>
      <c r="D84" s="351" t="s">
        <v>602</v>
      </c>
    </row>
    <row r="85" spans="1:4" ht="116.25">
      <c r="A85" s="328">
        <v>57</v>
      </c>
      <c r="B85" s="909" t="s">
        <v>533</v>
      </c>
      <c r="C85" s="909"/>
      <c r="D85" s="352" t="s">
        <v>534</v>
      </c>
    </row>
    <row r="86" spans="1:4" ht="186">
      <c r="A86" s="328">
        <v>58</v>
      </c>
      <c r="B86" s="909" t="s">
        <v>603</v>
      </c>
      <c r="C86" s="909"/>
      <c r="D86" s="352" t="s">
        <v>527</v>
      </c>
    </row>
  </sheetData>
  <sheetProtection algorithmName="SHA-512" hashValue="NQKeC7dgWw17bn6slcVsWuqs0E9jCTcSurBHyBTglJb95CgGrgxoLHZodzpl8nuV03b5nouMSqb5aVrD0SNesQ==" saltValue="y+pik0xIh3IJwpvyqC3RIw==" spinCount="100000" sheet="1" objects="1" scenarios="1"/>
  <mergeCells count="68">
    <mergeCell ref="B74:C74"/>
    <mergeCell ref="B75:C75"/>
    <mergeCell ref="B69:C69"/>
    <mergeCell ref="B70:C70"/>
    <mergeCell ref="B71:C71"/>
    <mergeCell ref="B72:C72"/>
    <mergeCell ref="B73:C73"/>
    <mergeCell ref="B64:C64"/>
    <mergeCell ref="B65:C65"/>
    <mergeCell ref="B66:C66"/>
    <mergeCell ref="B59:C59"/>
    <mergeCell ref="B60:C60"/>
    <mergeCell ref="B61:C61"/>
    <mergeCell ref="B62:C62"/>
    <mergeCell ref="B63:C63"/>
    <mergeCell ref="B56:C56"/>
    <mergeCell ref="B57:C57"/>
    <mergeCell ref="B48:C48"/>
    <mergeCell ref="B49:C49"/>
    <mergeCell ref="B50:C50"/>
    <mergeCell ref="B51:C51"/>
    <mergeCell ref="B52:C52"/>
    <mergeCell ref="B35:C35"/>
    <mergeCell ref="B47:C47"/>
    <mergeCell ref="B53:C53"/>
    <mergeCell ref="B54:C54"/>
    <mergeCell ref="B55:C55"/>
    <mergeCell ref="B16:C16"/>
    <mergeCell ref="D4:D5"/>
    <mergeCell ref="B6:C6"/>
    <mergeCell ref="B7:C7"/>
    <mergeCell ref="B8:C8"/>
    <mergeCell ref="B9:C9"/>
    <mergeCell ref="B10:C10"/>
    <mergeCell ref="B11:C11"/>
    <mergeCell ref="B12:C12"/>
    <mergeCell ref="B13:C13"/>
    <mergeCell ref="B14:C14"/>
    <mergeCell ref="B15:C15"/>
    <mergeCell ref="B5:C5"/>
    <mergeCell ref="B29:C29"/>
    <mergeCell ref="B30:C30"/>
    <mergeCell ref="B31:C31"/>
    <mergeCell ref="B32:C32"/>
    <mergeCell ref="B33:C33"/>
    <mergeCell ref="B17:C17"/>
    <mergeCell ref="A18:D21"/>
    <mergeCell ref="B26:C26"/>
    <mergeCell ref="B27:C27"/>
    <mergeCell ref="B28:C28"/>
    <mergeCell ref="D22:D23"/>
    <mergeCell ref="B22:C23"/>
    <mergeCell ref="B83:C83"/>
    <mergeCell ref="B84:C84"/>
    <mergeCell ref="B85:C85"/>
    <mergeCell ref="B86:C86"/>
    <mergeCell ref="B34:C34"/>
    <mergeCell ref="B36:C36"/>
    <mergeCell ref="B37:C37"/>
    <mergeCell ref="B38:C38"/>
    <mergeCell ref="B39:C39"/>
    <mergeCell ref="B40:C40"/>
    <mergeCell ref="B41:C41"/>
    <mergeCell ref="B42:C42"/>
    <mergeCell ref="B43:C43"/>
    <mergeCell ref="B44:C44"/>
    <mergeCell ref="B45:C45"/>
    <mergeCell ref="B58:C58"/>
  </mergeCells>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0"/>
  <sheetViews>
    <sheetView rightToLeft="1" topLeftCell="A13" workbookViewId="0"/>
  </sheetViews>
  <sheetFormatPr defaultRowHeight="14.25"/>
  <sheetData>
    <row r="3" spans="2:9" ht="18">
      <c r="B3" s="361"/>
      <c r="C3" s="939" t="s">
        <v>604</v>
      </c>
      <c r="D3" s="939"/>
      <c r="E3" s="939"/>
      <c r="F3" s="939"/>
      <c r="G3" s="939"/>
      <c r="H3" s="362"/>
      <c r="I3" s="362"/>
    </row>
    <row r="4" spans="2:9" ht="18">
      <c r="B4" s="361"/>
      <c r="C4" s="940"/>
      <c r="D4" s="940"/>
      <c r="E4" s="940"/>
      <c r="F4" s="940"/>
      <c r="G4" s="940"/>
      <c r="H4" s="362"/>
      <c r="I4" s="362"/>
    </row>
    <row r="5" spans="2:9" ht="50.1" customHeight="1">
      <c r="B5" s="932" t="s">
        <v>606</v>
      </c>
      <c r="C5" s="932"/>
      <c r="D5" s="932"/>
      <c r="E5" s="932"/>
      <c r="F5" s="932"/>
      <c r="G5" s="932"/>
      <c r="H5" s="932"/>
      <c r="I5" s="932"/>
    </row>
    <row r="6" spans="2:9" ht="50.1" customHeight="1">
      <c r="B6" s="932" t="s">
        <v>607</v>
      </c>
      <c r="C6" s="932"/>
      <c r="D6" s="932"/>
      <c r="E6" s="932"/>
      <c r="F6" s="932"/>
      <c r="G6" s="932"/>
      <c r="H6" s="932"/>
      <c r="I6" s="932"/>
    </row>
    <row r="7" spans="2:9" ht="50.1" customHeight="1">
      <c r="B7" s="932" t="s">
        <v>611</v>
      </c>
      <c r="C7" s="932"/>
      <c r="D7" s="932"/>
      <c r="E7" s="932"/>
      <c r="F7" s="932"/>
      <c r="G7" s="932"/>
      <c r="H7" s="932"/>
      <c r="I7" s="932"/>
    </row>
    <row r="8" spans="2:9" ht="50.1" customHeight="1">
      <c r="B8" s="932" t="s">
        <v>605</v>
      </c>
      <c r="C8" s="932"/>
      <c r="D8" s="932"/>
      <c r="E8" s="932"/>
      <c r="F8" s="932"/>
      <c r="G8" s="932"/>
      <c r="H8" s="932"/>
      <c r="I8" s="932"/>
    </row>
    <row r="9" spans="2:9" ht="50.1" customHeight="1">
      <c r="B9" s="933" t="s">
        <v>612</v>
      </c>
      <c r="C9" s="934"/>
      <c r="D9" s="934"/>
      <c r="E9" s="934"/>
      <c r="F9" s="934"/>
      <c r="G9" s="934"/>
      <c r="H9" s="934"/>
      <c r="I9" s="935"/>
    </row>
    <row r="10" spans="2:9" ht="50.1" customHeight="1">
      <c r="B10" s="936" t="s">
        <v>608</v>
      </c>
      <c r="C10" s="937"/>
      <c r="D10" s="937"/>
      <c r="E10" s="937"/>
      <c r="F10" s="937"/>
      <c r="G10" s="937"/>
      <c r="H10" s="937"/>
      <c r="I10" s="938"/>
    </row>
    <row r="11" spans="2:9" ht="50.1" customHeight="1">
      <c r="B11" s="932" t="s">
        <v>609</v>
      </c>
      <c r="C11" s="932"/>
      <c r="D11" s="932"/>
      <c r="E11" s="932"/>
      <c r="F11" s="932"/>
      <c r="G11" s="932"/>
      <c r="H11" s="932"/>
      <c r="I11" s="932"/>
    </row>
    <row r="12" spans="2:9" ht="50.1" customHeight="1">
      <c r="B12" s="932" t="s">
        <v>610</v>
      </c>
      <c r="C12" s="932"/>
      <c r="D12" s="932"/>
      <c r="E12" s="932"/>
      <c r="F12" s="932"/>
      <c r="G12" s="932"/>
      <c r="H12" s="932"/>
      <c r="I12" s="932"/>
    </row>
    <row r="13" spans="2:9" ht="50.1" customHeight="1">
      <c r="B13" s="932" t="s">
        <v>613</v>
      </c>
      <c r="C13" s="932"/>
      <c r="D13" s="932"/>
      <c r="E13" s="932"/>
      <c r="F13" s="932"/>
      <c r="G13" s="932"/>
      <c r="H13" s="932"/>
      <c r="I13" s="932"/>
    </row>
    <row r="16" spans="2:9">
      <c r="C16" s="930" t="s">
        <v>614</v>
      </c>
      <c r="D16" s="930"/>
      <c r="E16" s="930"/>
      <c r="F16" s="930"/>
      <c r="G16" s="930"/>
    </row>
    <row r="17" spans="3:7">
      <c r="C17" s="930"/>
      <c r="D17" s="930"/>
      <c r="E17" s="930"/>
      <c r="F17" s="930"/>
      <c r="G17" s="930"/>
    </row>
    <row r="18" spans="3:7">
      <c r="C18" s="930"/>
      <c r="D18" s="930"/>
      <c r="E18" s="930"/>
      <c r="F18" s="930"/>
      <c r="G18" s="930"/>
    </row>
    <row r="20" spans="3:7" ht="20.25">
      <c r="D20" s="931" t="s">
        <v>615</v>
      </c>
      <c r="E20" s="931"/>
      <c r="F20" s="931"/>
    </row>
  </sheetData>
  <sheetProtection algorithmName="SHA-512" hashValue="HcYR22HmR4VwTPpLsalrJdml7ES5eQZF9aBgD0yh6bvLVKHlKvjfPIIT+9Um+ha9PB/o7Vaa4ZXUEaEdf0NdcA==" saltValue="0jfUDApr7a5wT8Qo8u8gAA==" spinCount="100000" sheet="1" objects="1" scenarios="1"/>
  <mergeCells count="12">
    <mergeCell ref="C3:G4"/>
    <mergeCell ref="B5:I5"/>
    <mergeCell ref="B6:I6"/>
    <mergeCell ref="B7:I7"/>
    <mergeCell ref="B8:I8"/>
    <mergeCell ref="C16:G18"/>
    <mergeCell ref="D20:F20"/>
    <mergeCell ref="B12:I12"/>
    <mergeCell ref="B13:I13"/>
    <mergeCell ref="B9:I9"/>
    <mergeCell ref="B10:I10"/>
    <mergeCell ref="B11:I1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3</vt:i4>
      </vt:variant>
      <vt:variant>
        <vt:lpstr>نطاقات تمت تسميتها</vt:lpstr>
      </vt:variant>
      <vt:variant>
        <vt:i4>1</vt:i4>
      </vt:variant>
    </vt:vector>
  </HeadingPairs>
  <TitlesOfParts>
    <vt:vector size="4" baseType="lpstr">
      <vt:lpstr>الاجرام  والعقاب</vt:lpstr>
      <vt:lpstr>الاسئلة المقالية متتابعة</vt:lpstr>
      <vt:lpstr>تعليمات</vt:lpstr>
      <vt:lpstr>'الاجرام  والعقاب'!Print_Area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Abdullah  Al Qahtani</dc:creator>
  <cp:lastModifiedBy>PT</cp:lastModifiedBy>
  <cp:lastPrinted>2018-10-19T17:18:14Z</cp:lastPrinted>
  <dcterms:created xsi:type="dcterms:W3CDTF">2018-09-25T07:17:50Z</dcterms:created>
  <dcterms:modified xsi:type="dcterms:W3CDTF">2018-10-19T17:29:18Z</dcterms:modified>
</cp:coreProperties>
</file>