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ilatashkandi/Downloads/"/>
    </mc:Choice>
  </mc:AlternateContent>
  <xr:revisionPtr revIDLastSave="0" documentId="13_ncr:1_{47B1609C-837B-0342-83E6-F73DC5256ED5}" xr6:coauthVersionLast="47" xr6:coauthVersionMax="47" xr10:uidLastSave="{00000000-0000-0000-0000-000000000000}"/>
  <bookViews>
    <workbookView xWindow="0" yWindow="760" windowWidth="30240" windowHeight="17160" xr2:uid="{1DDFEA31-5CAE-0645-AF96-5FFC1ED84137}"/>
  </bookViews>
  <sheets>
    <sheet name="الفصل ١" sheetId="5" r:id="rId1"/>
    <sheet name="الفصل ٢" sheetId="16" r:id="rId2"/>
    <sheet name="الفصل ٣" sheetId="18" r:id="rId3"/>
    <sheet name="الفصل ٤" sheetId="17" r:id="rId4"/>
    <sheet name="الفصل ٥" sheetId="22" r:id="rId5"/>
    <sheet name="الفصل ٦" sheetId="21" r:id="rId6"/>
    <sheet name="الفصل ٧" sheetId="20" r:id="rId7"/>
    <sheet name="الفصل ٨" sheetId="19" r:id="rId8"/>
    <sheet name="الفصل ٩" sheetId="23" r:id="rId9"/>
    <sheet name="الفصل ١٠" sheetId="26" r:id="rId10"/>
    <sheet name="الفصل ١١" sheetId="25" r:id="rId11"/>
    <sheet name="الفصل ١٢" sheetId="24" r:id="rId12"/>
    <sheet name="التحليل الشامل   للنتائج" sheetId="28" r:id="rId13"/>
    <sheet name="Sheet3" sheetId="3" state="hidden" r:id="rId14"/>
    <sheet name="Sheet25" sheetId="27" state="hidden" r:id="rId15"/>
  </sheets>
  <definedNames>
    <definedName name="_xlnm._FilterDatabase" localSheetId="0" hidden="1">'الفصل ١'!$B$6:$F$106</definedName>
    <definedName name="_xlnm._FilterDatabase" localSheetId="9" hidden="1">'الفصل ١٠'!$B$6:$F$106</definedName>
    <definedName name="_xlnm._FilterDatabase" localSheetId="10" hidden="1">'الفصل ١١'!$B$6:$F$106</definedName>
    <definedName name="_xlnm._FilterDatabase" localSheetId="11" hidden="1">'الفصل ١٢'!$B$6:$F$106</definedName>
    <definedName name="_xlnm._FilterDatabase" localSheetId="1" hidden="1">'الفصل ٢'!$B$6:$F$106</definedName>
    <definedName name="_xlnm._FilterDatabase" localSheetId="2" hidden="1">'الفصل ٣'!$B$6:$F$106</definedName>
    <definedName name="_xlnm._FilterDatabase" localSheetId="3" hidden="1">'الفصل ٤'!$B$6:$F$106</definedName>
    <definedName name="_xlnm._FilterDatabase" localSheetId="4" hidden="1">'الفصل ٥'!$B$6:$F$106</definedName>
    <definedName name="_xlnm._FilterDatabase" localSheetId="5" hidden="1">'الفصل ٦'!$B$6:$F$106</definedName>
    <definedName name="_xlnm._FilterDatabase" localSheetId="6" hidden="1">'الفصل ٧'!$B$6:$F$106</definedName>
    <definedName name="_xlnm._FilterDatabase" localSheetId="7" hidden="1">'الفصل ٨'!$B$6:$F$106</definedName>
    <definedName name="_xlnm._FilterDatabase" localSheetId="8" hidden="1">'الفصل ٩'!$B$6:$F$106</definedName>
    <definedName name="_xlnm.Print_Area" localSheetId="12">'التحليل الشامل   للنتائج'!$A$1:$R$36</definedName>
    <definedName name="_xlnm.Print_Area" localSheetId="0">'الفصل ١'!$A$1:$J$106</definedName>
    <definedName name="_xlnm.Print_Area" localSheetId="9">'الفصل ١٠'!$A$1:$J$106</definedName>
    <definedName name="_xlnm.Print_Area" localSheetId="10">'الفصل ١١'!$A$1:$J$106</definedName>
    <definedName name="_xlnm.Print_Area" localSheetId="11">'الفصل ١٢'!$A$1:$J$106</definedName>
    <definedName name="_xlnm.Print_Area" localSheetId="1">'الفصل ٢'!$A$1:$J$106</definedName>
    <definedName name="_xlnm.Print_Area" localSheetId="2">'الفصل ٣'!$A$1:$J$106</definedName>
    <definedName name="_xlnm.Print_Area" localSheetId="3">'الفصل ٤'!$A$1:$J$106</definedName>
    <definedName name="_xlnm.Print_Area" localSheetId="4">'الفصل ٥'!$A$1:$J$106</definedName>
    <definedName name="_xlnm.Print_Area" localSheetId="5">'الفصل ٦'!$A$1:$J$106</definedName>
    <definedName name="_xlnm.Print_Area" localSheetId="6">'الفصل ٧'!$A$1:$J$106</definedName>
    <definedName name="_xlnm.Print_Area" localSheetId="7">'الفصل ٨'!$A$1:$J$106</definedName>
    <definedName name="_xlnm.Print_Area" localSheetId="8">'الفصل ٩'!$A$1:$J$106</definedName>
    <definedName name="_xlnm.Print_Titles" localSheetId="0">'الفصل ١'!$2:$6</definedName>
    <definedName name="_xlnm.Print_Titles" localSheetId="9">'الفصل ١٠'!$1:$6</definedName>
    <definedName name="_xlnm.Print_Titles" localSheetId="10">'الفصل ١١'!$1:$6</definedName>
    <definedName name="_xlnm.Print_Titles" localSheetId="11">'الفصل ١٢'!$1:$6</definedName>
    <definedName name="_xlnm.Print_Titles" localSheetId="1">'الفصل ٢'!$1:$6</definedName>
    <definedName name="_xlnm.Print_Titles" localSheetId="2">'الفصل ٣'!$1:$6</definedName>
    <definedName name="_xlnm.Print_Titles" localSheetId="3">'الفصل ٤'!$1:$6</definedName>
    <definedName name="_xlnm.Print_Titles" localSheetId="4">'الفصل ٥'!$1:$6</definedName>
    <definedName name="_xlnm.Print_Titles" localSheetId="5">'الفصل ٦'!$1:$6</definedName>
    <definedName name="_xlnm.Print_Titles" localSheetId="6">'الفصل ٧'!$1:$6</definedName>
    <definedName name="_xlnm.Print_Titles" localSheetId="7">'الفصل ٨'!$1:$6</definedName>
    <definedName name="_xlnm.Print_Titles" localSheetId="8">'الفصل ٩'!$1:$6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6" l="1"/>
  <c r="E9" i="26"/>
  <c r="E10" i="26"/>
  <c r="E11" i="26"/>
  <c r="F11" i="26" s="1" a="1"/>
  <c r="F11" i="26" s="1"/>
  <c r="E12" i="26"/>
  <c r="E13" i="26"/>
  <c r="E14" i="26"/>
  <c r="F14" i="26" s="1" a="1"/>
  <c r="F14" i="26" s="1"/>
  <c r="E15" i="26"/>
  <c r="F15" i="26" s="1" a="1"/>
  <c r="F15" i="26" s="1"/>
  <c r="E16" i="26"/>
  <c r="F16" i="26" s="1" a="1"/>
  <c r="F16" i="26" s="1"/>
  <c r="E17" i="26"/>
  <c r="F17" i="26" s="1" a="1"/>
  <c r="F17" i="26" s="1"/>
  <c r="E18" i="26"/>
  <c r="F18" i="26" s="1" a="1"/>
  <c r="F18" i="26" s="1"/>
  <c r="E19" i="26"/>
  <c r="F19" i="26" s="1" a="1"/>
  <c r="F19" i="26" s="1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7" i="26"/>
  <c r="F7" i="26" s="1" a="1"/>
  <c r="F7" i="26" s="1"/>
  <c r="F8" i="26" a="1"/>
  <c r="F8" i="26"/>
  <c r="F9" i="26" a="1"/>
  <c r="F9" i="26"/>
  <c r="F10" i="26" a="1"/>
  <c r="F10" i="26" s="1"/>
  <c r="F12" i="26" a="1"/>
  <c r="F12" i="26" s="1"/>
  <c r="F13" i="26" a="1"/>
  <c r="F13" i="26" s="1"/>
  <c r="E12" i="18" l="1"/>
  <c r="F12" i="18" s="1" a="1"/>
  <c r="F12" i="18" s="1"/>
  <c r="E13" i="18"/>
  <c r="F13" i="18" s="1" a="1"/>
  <c r="F13" i="18" s="1"/>
  <c r="E14" i="18"/>
  <c r="F14" i="18" s="1" a="1"/>
  <c r="F14" i="18" s="1"/>
  <c r="E15" i="18"/>
  <c r="F15" i="18" s="1" a="1"/>
  <c r="F15" i="18" s="1"/>
  <c r="E16" i="18"/>
  <c r="F16" i="18" s="1" a="1"/>
  <c r="F16" i="18" s="1"/>
  <c r="B29" i="28"/>
  <c r="A29" i="28"/>
  <c r="E8" i="18"/>
  <c r="F8" i="18" s="1" a="1"/>
  <c r="F8" i="18" s="1"/>
  <c r="E9" i="18"/>
  <c r="F9" i="18" s="1" a="1"/>
  <c r="F9" i="18" s="1"/>
  <c r="E10" i="18"/>
  <c r="F10" i="18" s="1" a="1"/>
  <c r="F10" i="18" s="1"/>
  <c r="E11" i="18"/>
  <c r="F11" i="18" s="1" a="1"/>
  <c r="F11" i="18" s="1"/>
  <c r="E17" i="18"/>
  <c r="F17" i="18" s="1" a="1"/>
  <c r="F17" i="18" s="1"/>
  <c r="E18" i="18"/>
  <c r="F18" i="18" s="1" a="1"/>
  <c r="F18" i="18" s="1"/>
  <c r="E19" i="18"/>
  <c r="F19" i="18" s="1" a="1"/>
  <c r="F19" i="18" s="1"/>
  <c r="E20" i="18"/>
  <c r="F20" i="18" s="1" a="1"/>
  <c r="F20" i="18" s="1"/>
  <c r="E21" i="18"/>
  <c r="F21" i="18" s="1" a="1"/>
  <c r="F21" i="18" s="1"/>
  <c r="E22" i="18"/>
  <c r="F22" i="18" s="1" a="1"/>
  <c r="F22" i="18" s="1"/>
  <c r="E23" i="18"/>
  <c r="F23" i="18" s="1" a="1"/>
  <c r="F23" i="18" s="1"/>
  <c r="E24" i="18"/>
  <c r="F24" i="18" s="1" a="1"/>
  <c r="F24" i="18" s="1"/>
  <c r="E25" i="18"/>
  <c r="F25" i="18" s="1" a="1"/>
  <c r="F25" i="18" s="1"/>
  <c r="E26" i="18"/>
  <c r="F26" i="18" s="1" a="1"/>
  <c r="F26" i="18" s="1"/>
  <c r="E27" i="18"/>
  <c r="F27" i="18" s="1" a="1"/>
  <c r="F27" i="18" s="1"/>
  <c r="E28" i="18"/>
  <c r="F28" i="18" s="1" a="1"/>
  <c r="F28" i="18" s="1"/>
  <c r="E29" i="18"/>
  <c r="F29" i="18" s="1" a="1"/>
  <c r="F29" i="18" s="1"/>
  <c r="E30" i="18"/>
  <c r="F30" i="18" s="1" a="1"/>
  <c r="F30" i="18" s="1"/>
  <c r="E31" i="18"/>
  <c r="F31" i="18" s="1" a="1"/>
  <c r="F31" i="18" s="1"/>
  <c r="E32" i="18"/>
  <c r="F32" i="18" s="1" a="1"/>
  <c r="F32" i="18" s="1"/>
  <c r="E33" i="18"/>
  <c r="F33" i="18" s="1" a="1"/>
  <c r="F33" i="18" s="1"/>
  <c r="E34" i="18"/>
  <c r="F34" i="18" s="1" a="1"/>
  <c r="F34" i="18" s="1"/>
  <c r="E35" i="18"/>
  <c r="F35" i="18" s="1" a="1"/>
  <c r="F35" i="18" s="1"/>
  <c r="E36" i="18"/>
  <c r="F36" i="18" s="1" a="1"/>
  <c r="F36" i="18" s="1"/>
  <c r="E37" i="18"/>
  <c r="F37" i="18" s="1" a="1"/>
  <c r="F37" i="18" s="1"/>
  <c r="E38" i="18"/>
  <c r="F38" i="18" s="1" a="1"/>
  <c r="F38" i="18" s="1"/>
  <c r="E39" i="18"/>
  <c r="F39" i="18" s="1" a="1"/>
  <c r="F39" i="18" s="1"/>
  <c r="E40" i="18"/>
  <c r="F40" i="18" s="1" a="1"/>
  <c r="F40" i="18" s="1"/>
  <c r="E41" i="18"/>
  <c r="F41" i="18" s="1" a="1"/>
  <c r="F41" i="18" s="1"/>
  <c r="E42" i="18"/>
  <c r="F42" i="18" s="1" a="1"/>
  <c r="F42" i="18" s="1"/>
  <c r="E43" i="18"/>
  <c r="F43" i="18" s="1" a="1"/>
  <c r="F43" i="18" s="1"/>
  <c r="E44" i="18"/>
  <c r="F44" i="18" s="1" a="1"/>
  <c r="F44" i="18" s="1"/>
  <c r="E45" i="18"/>
  <c r="F45" i="18" s="1" a="1"/>
  <c r="F45" i="18" s="1"/>
  <c r="E46" i="18"/>
  <c r="F46" i="18" s="1" a="1"/>
  <c r="F46" i="18" s="1"/>
  <c r="E47" i="18"/>
  <c r="F47" i="18" s="1" a="1"/>
  <c r="F47" i="18" s="1"/>
  <c r="E48" i="18"/>
  <c r="F48" i="18" s="1" a="1"/>
  <c r="F48" i="18" s="1"/>
  <c r="E49" i="18"/>
  <c r="F49" i="18" s="1" a="1"/>
  <c r="F49" i="18" s="1"/>
  <c r="E50" i="18"/>
  <c r="F50" i="18" s="1" a="1"/>
  <c r="F50" i="18" s="1"/>
  <c r="E51" i="18"/>
  <c r="F51" i="18" s="1" a="1"/>
  <c r="F51" i="18" s="1"/>
  <c r="E52" i="18"/>
  <c r="F52" i="18" s="1" a="1"/>
  <c r="F52" i="18" s="1"/>
  <c r="E53" i="18"/>
  <c r="F53" i="18" s="1" a="1"/>
  <c r="F53" i="18" s="1"/>
  <c r="E54" i="18"/>
  <c r="F54" i="18" s="1" a="1"/>
  <c r="F54" i="18" s="1"/>
  <c r="E55" i="18"/>
  <c r="F55" i="18" s="1" a="1"/>
  <c r="F55" i="18" s="1"/>
  <c r="E56" i="18"/>
  <c r="F56" i="18" s="1" a="1"/>
  <c r="F56" i="18" s="1"/>
  <c r="E57" i="18"/>
  <c r="F57" i="18" s="1" a="1"/>
  <c r="F57" i="18" s="1"/>
  <c r="E58" i="18"/>
  <c r="F58" i="18" s="1" a="1"/>
  <c r="F58" i="18" s="1"/>
  <c r="E59" i="18"/>
  <c r="F59" i="18" s="1" a="1"/>
  <c r="F59" i="18" s="1"/>
  <c r="E60" i="18"/>
  <c r="F60" i="18" s="1" a="1"/>
  <c r="F60" i="18" s="1"/>
  <c r="E61" i="18"/>
  <c r="F61" i="18" s="1" a="1"/>
  <c r="F61" i="18" s="1"/>
  <c r="E62" i="18"/>
  <c r="F62" i="18" s="1" a="1"/>
  <c r="F62" i="18" s="1"/>
  <c r="E63" i="18"/>
  <c r="F63" i="18" s="1" a="1"/>
  <c r="F63" i="18" s="1"/>
  <c r="E64" i="18"/>
  <c r="F64" i="18" s="1" a="1"/>
  <c r="F64" i="18" s="1"/>
  <c r="E65" i="18"/>
  <c r="F65" i="18" s="1" a="1"/>
  <c r="F65" i="18" s="1"/>
  <c r="E66" i="18"/>
  <c r="F66" i="18" s="1" a="1"/>
  <c r="F66" i="18" s="1"/>
  <c r="E67" i="18"/>
  <c r="F67" i="18" s="1" a="1"/>
  <c r="F67" i="18" s="1"/>
  <c r="E68" i="18"/>
  <c r="F68" i="18" s="1" a="1"/>
  <c r="F68" i="18" s="1"/>
  <c r="E69" i="18"/>
  <c r="F69" i="18" s="1" a="1"/>
  <c r="F69" i="18" s="1"/>
  <c r="E70" i="18"/>
  <c r="F70" i="18" s="1" a="1"/>
  <c r="F70" i="18" s="1"/>
  <c r="E71" i="18"/>
  <c r="F71" i="18" s="1" a="1"/>
  <c r="F71" i="18" s="1"/>
  <c r="E72" i="18"/>
  <c r="F72" i="18" s="1" a="1"/>
  <c r="F72" i="18" s="1"/>
  <c r="E73" i="18"/>
  <c r="F73" i="18" s="1" a="1"/>
  <c r="F73" i="18" s="1"/>
  <c r="E74" i="18"/>
  <c r="F74" i="18" s="1" a="1"/>
  <c r="F74" i="18" s="1"/>
  <c r="E75" i="18"/>
  <c r="F75" i="18" s="1" a="1"/>
  <c r="F75" i="18" s="1"/>
  <c r="E76" i="18"/>
  <c r="F76" i="18" s="1" a="1"/>
  <c r="F76" i="18" s="1"/>
  <c r="E77" i="18"/>
  <c r="F77" i="18" s="1" a="1"/>
  <c r="F77" i="18" s="1"/>
  <c r="E78" i="18"/>
  <c r="F78" i="18" s="1" a="1"/>
  <c r="F78" i="18" s="1"/>
  <c r="E79" i="18"/>
  <c r="F79" i="18" s="1" a="1"/>
  <c r="F79" i="18" s="1"/>
  <c r="E80" i="18"/>
  <c r="F80" i="18" s="1" a="1"/>
  <c r="F80" i="18" s="1"/>
  <c r="E81" i="18"/>
  <c r="F81" i="18" s="1" a="1"/>
  <c r="F81" i="18" s="1"/>
  <c r="E82" i="18"/>
  <c r="F82" i="18" s="1" a="1"/>
  <c r="F82" i="18" s="1"/>
  <c r="E83" i="18"/>
  <c r="F83" i="18" s="1" a="1"/>
  <c r="F83" i="18" s="1"/>
  <c r="E84" i="18"/>
  <c r="F84" i="18" s="1" a="1"/>
  <c r="F84" i="18" s="1"/>
  <c r="E85" i="18"/>
  <c r="F85" i="18" s="1" a="1"/>
  <c r="F85" i="18" s="1"/>
  <c r="E86" i="18"/>
  <c r="F86" i="18" s="1" a="1"/>
  <c r="F86" i="18" s="1"/>
  <c r="E87" i="18"/>
  <c r="F87" i="18" s="1" a="1"/>
  <c r="F87" i="18" s="1"/>
  <c r="E88" i="18"/>
  <c r="F88" i="18" s="1" a="1"/>
  <c r="F88" i="18" s="1"/>
  <c r="E89" i="18"/>
  <c r="F89" i="18" s="1" a="1"/>
  <c r="F89" i="18" s="1"/>
  <c r="E90" i="18"/>
  <c r="F90" i="18" s="1" a="1"/>
  <c r="F90" i="18" s="1"/>
  <c r="E91" i="18"/>
  <c r="F91" i="18" s="1" a="1"/>
  <c r="F91" i="18" s="1"/>
  <c r="E92" i="18"/>
  <c r="F92" i="18" s="1" a="1"/>
  <c r="F92" i="18" s="1"/>
  <c r="E93" i="18"/>
  <c r="F93" i="18" s="1" a="1"/>
  <c r="F93" i="18" s="1"/>
  <c r="E94" i="18"/>
  <c r="F94" i="18" s="1" a="1"/>
  <c r="F94" i="18" s="1"/>
  <c r="E95" i="18"/>
  <c r="F95" i="18" s="1" a="1"/>
  <c r="F95" i="18" s="1"/>
  <c r="E96" i="18"/>
  <c r="F96" i="18" s="1" a="1"/>
  <c r="F96" i="18" s="1"/>
  <c r="E97" i="18"/>
  <c r="F97" i="18" s="1" a="1"/>
  <c r="F97" i="18" s="1"/>
  <c r="E98" i="18"/>
  <c r="F98" i="18" s="1" a="1"/>
  <c r="F98" i="18" s="1"/>
  <c r="E99" i="18"/>
  <c r="F99" i="18" s="1" a="1"/>
  <c r="F99" i="18" s="1"/>
  <c r="E100" i="18"/>
  <c r="F100" i="18" s="1" a="1"/>
  <c r="F100" i="18" s="1"/>
  <c r="E101" i="18"/>
  <c r="F101" i="18" s="1" a="1"/>
  <c r="F101" i="18" s="1"/>
  <c r="E102" i="18"/>
  <c r="F102" i="18" s="1" a="1"/>
  <c r="F102" i="18" s="1"/>
  <c r="E103" i="18"/>
  <c r="F103" i="18" s="1" a="1"/>
  <c r="F103" i="18" s="1"/>
  <c r="E104" i="18"/>
  <c r="F104" i="18" s="1" a="1"/>
  <c r="F104" i="18" s="1"/>
  <c r="E105" i="18"/>
  <c r="F105" i="18" s="1" a="1"/>
  <c r="F105" i="18" s="1"/>
  <c r="E106" i="18"/>
  <c r="F106" i="18" s="1" a="1"/>
  <c r="F106" i="18" s="1"/>
  <c r="E8" i="17"/>
  <c r="F8" i="17" s="1" a="1"/>
  <c r="F8" i="17" s="1"/>
  <c r="E9" i="17"/>
  <c r="F9" i="17" s="1" a="1"/>
  <c r="F9" i="17" s="1"/>
  <c r="E10" i="17"/>
  <c r="F10" i="17" s="1" a="1"/>
  <c r="F10" i="17" s="1"/>
  <c r="E11" i="17"/>
  <c r="F11" i="17" s="1" a="1"/>
  <c r="F11" i="17" s="1"/>
  <c r="E12" i="17"/>
  <c r="F12" i="17" s="1" a="1"/>
  <c r="F12" i="17" s="1"/>
  <c r="E13" i="17"/>
  <c r="F13" i="17" s="1" a="1"/>
  <c r="F13" i="17" s="1"/>
  <c r="E14" i="17"/>
  <c r="F14" i="17" s="1" a="1"/>
  <c r="F14" i="17" s="1"/>
  <c r="E15" i="17"/>
  <c r="F15" i="17" s="1" a="1"/>
  <c r="F15" i="17" s="1"/>
  <c r="E16" i="17"/>
  <c r="F16" i="17" s="1" a="1"/>
  <c r="F16" i="17" s="1"/>
  <c r="E17" i="17"/>
  <c r="F17" i="17" s="1" a="1"/>
  <c r="F17" i="17" s="1"/>
  <c r="E18" i="17"/>
  <c r="F18" i="17" s="1" a="1"/>
  <c r="F18" i="17" s="1"/>
  <c r="E19" i="17"/>
  <c r="F19" i="17" s="1" a="1"/>
  <c r="F19" i="17" s="1"/>
  <c r="E20" i="17"/>
  <c r="F20" i="17" s="1" a="1"/>
  <c r="F20" i="17" s="1"/>
  <c r="E21" i="17"/>
  <c r="F21" i="17" s="1" a="1"/>
  <c r="F21" i="17" s="1"/>
  <c r="E22" i="17"/>
  <c r="F22" i="17" s="1" a="1"/>
  <c r="F22" i="17" s="1"/>
  <c r="E23" i="17"/>
  <c r="F23" i="17" s="1" a="1"/>
  <c r="F23" i="17" s="1"/>
  <c r="E24" i="17"/>
  <c r="F24" i="17" s="1" a="1"/>
  <c r="F24" i="17" s="1"/>
  <c r="E25" i="17"/>
  <c r="F25" i="17" s="1" a="1"/>
  <c r="F25" i="17" s="1"/>
  <c r="E26" i="17"/>
  <c r="F26" i="17" s="1" a="1"/>
  <c r="F26" i="17" s="1"/>
  <c r="E27" i="17"/>
  <c r="F27" i="17" s="1" a="1"/>
  <c r="F27" i="17" s="1"/>
  <c r="E28" i="17"/>
  <c r="F28" i="17" s="1" a="1"/>
  <c r="F28" i="17" s="1"/>
  <c r="E29" i="17"/>
  <c r="F29" i="17" s="1" a="1"/>
  <c r="F29" i="17" s="1"/>
  <c r="E30" i="17"/>
  <c r="F30" i="17" s="1" a="1"/>
  <c r="F30" i="17" s="1"/>
  <c r="E31" i="17"/>
  <c r="F31" i="17" s="1" a="1"/>
  <c r="F31" i="17" s="1"/>
  <c r="E32" i="17"/>
  <c r="F32" i="17" s="1" a="1"/>
  <c r="F32" i="17" s="1"/>
  <c r="E33" i="17"/>
  <c r="F33" i="17" s="1" a="1"/>
  <c r="F33" i="17" s="1"/>
  <c r="E34" i="17"/>
  <c r="F34" i="17" s="1" a="1"/>
  <c r="F34" i="17" s="1"/>
  <c r="E35" i="17"/>
  <c r="F35" i="17" s="1" a="1"/>
  <c r="F35" i="17" s="1"/>
  <c r="E36" i="17"/>
  <c r="F36" i="17" s="1" a="1"/>
  <c r="F36" i="17" s="1"/>
  <c r="E37" i="17"/>
  <c r="F37" i="17" s="1" a="1"/>
  <c r="F37" i="17" s="1"/>
  <c r="E38" i="17"/>
  <c r="F38" i="17" s="1" a="1"/>
  <c r="F38" i="17" s="1"/>
  <c r="E39" i="17"/>
  <c r="F39" i="17" s="1" a="1"/>
  <c r="F39" i="17" s="1"/>
  <c r="E40" i="17"/>
  <c r="F40" i="17" s="1" a="1"/>
  <c r="F40" i="17" s="1"/>
  <c r="E41" i="17"/>
  <c r="F41" i="17" s="1" a="1"/>
  <c r="F41" i="17" s="1"/>
  <c r="E42" i="17"/>
  <c r="F42" i="17" s="1" a="1"/>
  <c r="F42" i="17" s="1"/>
  <c r="E43" i="17"/>
  <c r="F43" i="17" s="1" a="1"/>
  <c r="F43" i="17" s="1"/>
  <c r="E44" i="17"/>
  <c r="F44" i="17" s="1" a="1"/>
  <c r="F44" i="17" s="1"/>
  <c r="E45" i="17"/>
  <c r="F45" i="17" s="1" a="1"/>
  <c r="F45" i="17" s="1"/>
  <c r="E46" i="17"/>
  <c r="F46" i="17" s="1" a="1"/>
  <c r="F46" i="17" s="1"/>
  <c r="E47" i="17"/>
  <c r="F47" i="17" s="1" a="1"/>
  <c r="F47" i="17" s="1"/>
  <c r="E48" i="17"/>
  <c r="F48" i="17" s="1" a="1"/>
  <c r="F48" i="17" s="1"/>
  <c r="E49" i="17"/>
  <c r="F49" i="17" s="1" a="1"/>
  <c r="F49" i="17" s="1"/>
  <c r="E50" i="17"/>
  <c r="F50" i="17" s="1" a="1"/>
  <c r="F50" i="17" s="1"/>
  <c r="E51" i="17"/>
  <c r="F51" i="17" s="1" a="1"/>
  <c r="F51" i="17" s="1"/>
  <c r="E52" i="17"/>
  <c r="F52" i="17" s="1" a="1"/>
  <c r="F52" i="17" s="1"/>
  <c r="E53" i="17"/>
  <c r="F53" i="17" s="1" a="1"/>
  <c r="F53" i="17" s="1"/>
  <c r="E54" i="17"/>
  <c r="F54" i="17" s="1" a="1"/>
  <c r="F54" i="17" s="1"/>
  <c r="E55" i="17"/>
  <c r="F55" i="17" s="1" a="1"/>
  <c r="F55" i="17" s="1"/>
  <c r="E56" i="17"/>
  <c r="F56" i="17" s="1" a="1"/>
  <c r="F56" i="17" s="1"/>
  <c r="E57" i="17"/>
  <c r="F57" i="17" s="1" a="1"/>
  <c r="F57" i="17" s="1"/>
  <c r="E58" i="17"/>
  <c r="F58" i="17" s="1" a="1"/>
  <c r="F58" i="17" s="1"/>
  <c r="E59" i="17"/>
  <c r="F59" i="17" s="1" a="1"/>
  <c r="F59" i="17" s="1"/>
  <c r="E60" i="17"/>
  <c r="F60" i="17" s="1" a="1"/>
  <c r="F60" i="17" s="1"/>
  <c r="E61" i="17"/>
  <c r="F61" i="17" s="1" a="1"/>
  <c r="F61" i="17" s="1"/>
  <c r="E62" i="17"/>
  <c r="F62" i="17" s="1" a="1"/>
  <c r="F62" i="17" s="1"/>
  <c r="E63" i="17"/>
  <c r="F63" i="17" s="1" a="1"/>
  <c r="F63" i="17" s="1"/>
  <c r="E64" i="17"/>
  <c r="F64" i="17" s="1" a="1"/>
  <c r="F64" i="17" s="1"/>
  <c r="E65" i="17"/>
  <c r="F65" i="17" s="1" a="1"/>
  <c r="F65" i="17" s="1"/>
  <c r="E66" i="17"/>
  <c r="F66" i="17" s="1" a="1"/>
  <c r="F66" i="17" s="1"/>
  <c r="E67" i="17"/>
  <c r="F67" i="17" s="1" a="1"/>
  <c r="F67" i="17" s="1"/>
  <c r="E68" i="17"/>
  <c r="F68" i="17" s="1" a="1"/>
  <c r="F68" i="17" s="1"/>
  <c r="E69" i="17"/>
  <c r="F69" i="17" s="1" a="1"/>
  <c r="F69" i="17" s="1"/>
  <c r="E70" i="17"/>
  <c r="F70" i="17" s="1" a="1"/>
  <c r="F70" i="17" s="1"/>
  <c r="E71" i="17"/>
  <c r="F71" i="17" s="1" a="1"/>
  <c r="F71" i="17" s="1"/>
  <c r="E72" i="17"/>
  <c r="F72" i="17" s="1" a="1"/>
  <c r="F72" i="17" s="1"/>
  <c r="E73" i="17"/>
  <c r="F73" i="17" s="1" a="1"/>
  <c r="F73" i="17" s="1"/>
  <c r="E74" i="17"/>
  <c r="F74" i="17" s="1" a="1"/>
  <c r="F74" i="17" s="1"/>
  <c r="E75" i="17"/>
  <c r="F75" i="17" s="1" a="1"/>
  <c r="F75" i="17" s="1"/>
  <c r="E76" i="17"/>
  <c r="F76" i="17" s="1" a="1"/>
  <c r="F76" i="17" s="1"/>
  <c r="E77" i="17"/>
  <c r="F77" i="17" s="1" a="1"/>
  <c r="F77" i="17" s="1"/>
  <c r="E78" i="17"/>
  <c r="F78" i="17" s="1" a="1"/>
  <c r="F78" i="17" s="1"/>
  <c r="E79" i="17"/>
  <c r="F79" i="17" s="1" a="1"/>
  <c r="F79" i="17" s="1"/>
  <c r="E80" i="17"/>
  <c r="F80" i="17" s="1" a="1"/>
  <c r="F80" i="17" s="1"/>
  <c r="E81" i="17"/>
  <c r="F81" i="17" s="1" a="1"/>
  <c r="F81" i="17" s="1"/>
  <c r="E82" i="17"/>
  <c r="F82" i="17" s="1" a="1"/>
  <c r="F82" i="17" s="1"/>
  <c r="E83" i="17"/>
  <c r="F83" i="17" s="1" a="1"/>
  <c r="F83" i="17" s="1"/>
  <c r="E84" i="17"/>
  <c r="F84" i="17" s="1" a="1"/>
  <c r="F84" i="17" s="1"/>
  <c r="E85" i="17"/>
  <c r="F85" i="17" s="1" a="1"/>
  <c r="F85" i="17" s="1"/>
  <c r="E86" i="17"/>
  <c r="F86" i="17" s="1" a="1"/>
  <c r="F86" i="17" s="1"/>
  <c r="E87" i="17"/>
  <c r="F87" i="17" s="1" a="1"/>
  <c r="F87" i="17" s="1"/>
  <c r="E88" i="17"/>
  <c r="F88" i="17" s="1" a="1"/>
  <c r="F88" i="17" s="1"/>
  <c r="E89" i="17"/>
  <c r="F89" i="17" s="1" a="1"/>
  <c r="F89" i="17" s="1"/>
  <c r="E90" i="17"/>
  <c r="F90" i="17" s="1" a="1"/>
  <c r="F90" i="17" s="1"/>
  <c r="E91" i="17"/>
  <c r="F91" i="17" s="1" a="1"/>
  <c r="F91" i="17" s="1"/>
  <c r="E92" i="17"/>
  <c r="F92" i="17" s="1" a="1"/>
  <c r="F92" i="17" s="1"/>
  <c r="E93" i="17"/>
  <c r="F93" i="17" s="1" a="1"/>
  <c r="F93" i="17" s="1"/>
  <c r="E94" i="17"/>
  <c r="F94" i="17" s="1" a="1"/>
  <c r="F94" i="17" s="1"/>
  <c r="E95" i="17"/>
  <c r="F95" i="17" s="1" a="1"/>
  <c r="F95" i="17" s="1"/>
  <c r="E96" i="17"/>
  <c r="F96" i="17" s="1" a="1"/>
  <c r="F96" i="17" s="1"/>
  <c r="E97" i="17"/>
  <c r="F97" i="17" s="1" a="1"/>
  <c r="F97" i="17" s="1"/>
  <c r="E98" i="17"/>
  <c r="F98" i="17" s="1" a="1"/>
  <c r="F98" i="17" s="1"/>
  <c r="E99" i="17"/>
  <c r="F99" i="17" s="1" a="1"/>
  <c r="F99" i="17" s="1"/>
  <c r="E100" i="17"/>
  <c r="F100" i="17" s="1" a="1"/>
  <c r="F100" i="17" s="1"/>
  <c r="E101" i="17"/>
  <c r="F101" i="17" s="1" a="1"/>
  <c r="F101" i="17" s="1"/>
  <c r="E102" i="17"/>
  <c r="F102" i="17" s="1" a="1"/>
  <c r="F102" i="17" s="1"/>
  <c r="E103" i="17"/>
  <c r="F103" i="17" s="1" a="1"/>
  <c r="F103" i="17" s="1"/>
  <c r="E104" i="17"/>
  <c r="F104" i="17" s="1" a="1"/>
  <c r="F104" i="17" s="1"/>
  <c r="E105" i="17"/>
  <c r="F105" i="17" s="1" a="1"/>
  <c r="F105" i="17" s="1"/>
  <c r="E106" i="17"/>
  <c r="F106" i="17" s="1" a="1"/>
  <c r="F106" i="17" s="1"/>
  <c r="E8" i="22"/>
  <c r="F8" i="22" s="1" a="1"/>
  <c r="F8" i="22" s="1"/>
  <c r="E9" i="22"/>
  <c r="F9" i="22" s="1" a="1"/>
  <c r="F9" i="22" s="1"/>
  <c r="E10" i="22"/>
  <c r="F10" i="22" s="1" a="1"/>
  <c r="F10" i="22" s="1"/>
  <c r="I9" i="22" s="1"/>
  <c r="E11" i="22"/>
  <c r="F11" i="22" s="1" a="1"/>
  <c r="F11" i="22" s="1"/>
  <c r="E12" i="22"/>
  <c r="F12" i="22" s="1" a="1"/>
  <c r="F12" i="22" s="1"/>
  <c r="E13" i="22"/>
  <c r="F13" i="22" s="1" a="1"/>
  <c r="F13" i="22" s="1"/>
  <c r="E14" i="22"/>
  <c r="F14" i="22" s="1" a="1"/>
  <c r="F14" i="22" s="1"/>
  <c r="E15" i="22"/>
  <c r="F15" i="22" s="1" a="1"/>
  <c r="F15" i="22" s="1"/>
  <c r="E16" i="22"/>
  <c r="F16" i="22" s="1" a="1"/>
  <c r="F16" i="22" s="1"/>
  <c r="E17" i="22"/>
  <c r="F17" i="22" s="1" a="1"/>
  <c r="F17" i="22" s="1"/>
  <c r="E18" i="22"/>
  <c r="F18" i="22" s="1" a="1"/>
  <c r="F18" i="22" s="1"/>
  <c r="E19" i="22"/>
  <c r="F19" i="22" s="1" a="1"/>
  <c r="F19" i="22" s="1"/>
  <c r="E20" i="22"/>
  <c r="F20" i="22" s="1" a="1"/>
  <c r="F20" i="22" s="1"/>
  <c r="E21" i="22"/>
  <c r="F21" i="22" s="1" a="1"/>
  <c r="F21" i="22" s="1"/>
  <c r="E22" i="22"/>
  <c r="F22" i="22" s="1" a="1"/>
  <c r="F22" i="22" s="1"/>
  <c r="E23" i="22"/>
  <c r="F23" i="22" s="1" a="1"/>
  <c r="F23" i="22" s="1"/>
  <c r="E24" i="22"/>
  <c r="F24" i="22" s="1" a="1"/>
  <c r="F24" i="22" s="1"/>
  <c r="E25" i="22"/>
  <c r="F25" i="22" s="1" a="1"/>
  <c r="F25" i="22" s="1"/>
  <c r="E26" i="22"/>
  <c r="F26" i="22" s="1" a="1"/>
  <c r="F26" i="22" s="1"/>
  <c r="E27" i="22"/>
  <c r="F27" i="22" s="1" a="1"/>
  <c r="F27" i="22" s="1"/>
  <c r="E28" i="22"/>
  <c r="F28" i="22" s="1" a="1"/>
  <c r="F28" i="22" s="1"/>
  <c r="E29" i="22"/>
  <c r="F29" i="22" s="1" a="1"/>
  <c r="F29" i="22" s="1"/>
  <c r="E30" i="22"/>
  <c r="F30" i="22" s="1" a="1"/>
  <c r="F30" i="22" s="1"/>
  <c r="E31" i="22"/>
  <c r="F31" i="22" s="1" a="1"/>
  <c r="F31" i="22" s="1"/>
  <c r="E32" i="22"/>
  <c r="F32" i="22" s="1" a="1"/>
  <c r="F32" i="22" s="1"/>
  <c r="E33" i="22"/>
  <c r="F33" i="22" s="1" a="1"/>
  <c r="F33" i="22" s="1"/>
  <c r="E34" i="22"/>
  <c r="F34" i="22" s="1" a="1"/>
  <c r="F34" i="22" s="1"/>
  <c r="E35" i="22"/>
  <c r="F35" i="22" s="1" a="1"/>
  <c r="F35" i="22" s="1"/>
  <c r="E36" i="22"/>
  <c r="F36" i="22" s="1" a="1"/>
  <c r="F36" i="22" s="1"/>
  <c r="E37" i="22"/>
  <c r="F37" i="22" s="1" a="1"/>
  <c r="F37" i="22" s="1"/>
  <c r="E38" i="22"/>
  <c r="F38" i="22" s="1" a="1"/>
  <c r="F38" i="22" s="1"/>
  <c r="E39" i="22"/>
  <c r="F39" i="22" s="1" a="1"/>
  <c r="F39" i="22" s="1"/>
  <c r="E40" i="22"/>
  <c r="F40" i="22" s="1" a="1"/>
  <c r="F40" i="22" s="1"/>
  <c r="E41" i="22"/>
  <c r="F41" i="22" s="1" a="1"/>
  <c r="F41" i="22" s="1"/>
  <c r="E42" i="22"/>
  <c r="F42" i="22" s="1" a="1"/>
  <c r="F42" i="22" s="1"/>
  <c r="E43" i="22"/>
  <c r="F43" i="22" s="1" a="1"/>
  <c r="F43" i="22" s="1"/>
  <c r="E44" i="22"/>
  <c r="F44" i="22" s="1" a="1"/>
  <c r="F44" i="22" s="1"/>
  <c r="E45" i="22"/>
  <c r="F45" i="22" s="1" a="1"/>
  <c r="F45" i="22" s="1"/>
  <c r="E46" i="22"/>
  <c r="F46" i="22" s="1" a="1"/>
  <c r="F46" i="22" s="1"/>
  <c r="E47" i="22"/>
  <c r="F47" i="22" s="1" a="1"/>
  <c r="F47" i="22" s="1"/>
  <c r="E48" i="22"/>
  <c r="F48" i="22" s="1" a="1"/>
  <c r="F48" i="22" s="1"/>
  <c r="E49" i="22"/>
  <c r="F49" i="22" s="1" a="1"/>
  <c r="F49" i="22" s="1"/>
  <c r="E50" i="22"/>
  <c r="F50" i="22" s="1" a="1"/>
  <c r="F50" i="22" s="1"/>
  <c r="E51" i="22"/>
  <c r="F51" i="22" s="1" a="1"/>
  <c r="F51" i="22" s="1"/>
  <c r="E52" i="22"/>
  <c r="F52" i="22" s="1" a="1"/>
  <c r="F52" i="22" s="1"/>
  <c r="E53" i="22"/>
  <c r="F53" i="22" s="1" a="1"/>
  <c r="F53" i="22" s="1"/>
  <c r="E54" i="22"/>
  <c r="F54" i="22" s="1" a="1"/>
  <c r="F54" i="22" s="1"/>
  <c r="E55" i="22"/>
  <c r="F55" i="22" s="1" a="1"/>
  <c r="F55" i="22" s="1"/>
  <c r="E56" i="22"/>
  <c r="F56" i="22" s="1" a="1"/>
  <c r="F56" i="22" s="1"/>
  <c r="E57" i="22"/>
  <c r="F57" i="22" s="1" a="1"/>
  <c r="F57" i="22" s="1"/>
  <c r="E58" i="22"/>
  <c r="F58" i="22" s="1" a="1"/>
  <c r="F58" i="22" s="1"/>
  <c r="E59" i="22"/>
  <c r="F59" i="22" s="1" a="1"/>
  <c r="F59" i="22" s="1"/>
  <c r="E60" i="22"/>
  <c r="F60" i="22" s="1" a="1"/>
  <c r="F60" i="22" s="1"/>
  <c r="E61" i="22"/>
  <c r="F61" i="22" s="1" a="1"/>
  <c r="F61" i="22" s="1"/>
  <c r="E62" i="22"/>
  <c r="F62" i="22" s="1" a="1"/>
  <c r="F62" i="22" s="1"/>
  <c r="E63" i="22"/>
  <c r="F63" i="22" s="1" a="1"/>
  <c r="F63" i="22" s="1"/>
  <c r="E64" i="22"/>
  <c r="F64" i="22" s="1" a="1"/>
  <c r="F64" i="22" s="1"/>
  <c r="E65" i="22"/>
  <c r="F65" i="22" s="1" a="1"/>
  <c r="F65" i="22" s="1"/>
  <c r="E66" i="22"/>
  <c r="F66" i="22" s="1" a="1"/>
  <c r="F66" i="22" s="1"/>
  <c r="E67" i="22"/>
  <c r="F67" i="22" s="1" a="1"/>
  <c r="F67" i="22" s="1"/>
  <c r="E68" i="22"/>
  <c r="F68" i="22" s="1" a="1"/>
  <c r="F68" i="22" s="1"/>
  <c r="E69" i="22"/>
  <c r="F69" i="22" s="1" a="1"/>
  <c r="F69" i="22" s="1"/>
  <c r="E70" i="22"/>
  <c r="F70" i="22" s="1" a="1"/>
  <c r="F70" i="22" s="1"/>
  <c r="E71" i="22"/>
  <c r="F71" i="22" s="1" a="1"/>
  <c r="F71" i="22" s="1"/>
  <c r="E72" i="22"/>
  <c r="F72" i="22" s="1" a="1"/>
  <c r="F72" i="22" s="1"/>
  <c r="E73" i="22"/>
  <c r="F73" i="22" s="1" a="1"/>
  <c r="F73" i="22" s="1"/>
  <c r="E74" i="22"/>
  <c r="F74" i="22" s="1" a="1"/>
  <c r="F74" i="22" s="1"/>
  <c r="E75" i="22"/>
  <c r="F75" i="22" s="1" a="1"/>
  <c r="F75" i="22" s="1"/>
  <c r="E76" i="22"/>
  <c r="F76" i="22" s="1" a="1"/>
  <c r="F76" i="22" s="1"/>
  <c r="E77" i="22"/>
  <c r="F77" i="22" s="1" a="1"/>
  <c r="F77" i="22" s="1"/>
  <c r="E78" i="22"/>
  <c r="F78" i="22" s="1" a="1"/>
  <c r="F78" i="22" s="1"/>
  <c r="E79" i="22"/>
  <c r="F79" i="22" s="1" a="1"/>
  <c r="F79" i="22" s="1"/>
  <c r="E80" i="22"/>
  <c r="F80" i="22" s="1" a="1"/>
  <c r="F80" i="22" s="1"/>
  <c r="E81" i="22"/>
  <c r="F81" i="22" s="1" a="1"/>
  <c r="F81" i="22" s="1"/>
  <c r="E82" i="22"/>
  <c r="F82" i="22" s="1" a="1"/>
  <c r="F82" i="22" s="1"/>
  <c r="E83" i="22"/>
  <c r="F83" i="22" s="1" a="1"/>
  <c r="F83" i="22" s="1"/>
  <c r="E84" i="22"/>
  <c r="F84" i="22" s="1" a="1"/>
  <c r="F84" i="22" s="1"/>
  <c r="E85" i="22"/>
  <c r="F85" i="22" s="1" a="1"/>
  <c r="F85" i="22" s="1"/>
  <c r="E86" i="22"/>
  <c r="F86" i="22" s="1" a="1"/>
  <c r="F86" i="22" s="1"/>
  <c r="E87" i="22"/>
  <c r="F87" i="22" s="1" a="1"/>
  <c r="F87" i="22" s="1"/>
  <c r="E88" i="22"/>
  <c r="F88" i="22" s="1" a="1"/>
  <c r="F88" i="22" s="1"/>
  <c r="E89" i="22"/>
  <c r="F89" i="22" s="1" a="1"/>
  <c r="F89" i="22" s="1"/>
  <c r="E90" i="22"/>
  <c r="F90" i="22" s="1" a="1"/>
  <c r="F90" i="22" s="1"/>
  <c r="E91" i="22"/>
  <c r="F91" i="22" s="1" a="1"/>
  <c r="F91" i="22" s="1"/>
  <c r="E92" i="22"/>
  <c r="F92" i="22" s="1" a="1"/>
  <c r="F92" i="22" s="1"/>
  <c r="E93" i="22"/>
  <c r="F93" i="22" s="1" a="1"/>
  <c r="F93" i="22" s="1"/>
  <c r="E94" i="22"/>
  <c r="F94" i="22" s="1" a="1"/>
  <c r="F94" i="22" s="1"/>
  <c r="E95" i="22"/>
  <c r="F95" i="22" s="1" a="1"/>
  <c r="F95" i="22" s="1"/>
  <c r="E96" i="22"/>
  <c r="F96" i="22" s="1" a="1"/>
  <c r="F96" i="22" s="1"/>
  <c r="E97" i="22"/>
  <c r="F97" i="22" s="1" a="1"/>
  <c r="F97" i="22" s="1"/>
  <c r="E98" i="22"/>
  <c r="F98" i="22" s="1" a="1"/>
  <c r="F98" i="22" s="1"/>
  <c r="E99" i="22"/>
  <c r="F99" i="22" s="1" a="1"/>
  <c r="F99" i="22" s="1"/>
  <c r="E100" i="22"/>
  <c r="F100" i="22" s="1" a="1"/>
  <c r="F100" i="22" s="1"/>
  <c r="E101" i="22"/>
  <c r="F101" i="22" s="1" a="1"/>
  <c r="F101" i="22" s="1"/>
  <c r="E102" i="22"/>
  <c r="F102" i="22" s="1" a="1"/>
  <c r="F102" i="22" s="1"/>
  <c r="E103" i="22"/>
  <c r="F103" i="22" s="1" a="1"/>
  <c r="F103" i="22" s="1"/>
  <c r="E104" i="22"/>
  <c r="F104" i="22" s="1" a="1"/>
  <c r="F104" i="22" s="1"/>
  <c r="E105" i="22"/>
  <c r="F105" i="22" s="1" a="1"/>
  <c r="F105" i="22" s="1"/>
  <c r="E106" i="22"/>
  <c r="F106" i="22" s="1" a="1"/>
  <c r="F106" i="22" s="1"/>
  <c r="E8" i="21"/>
  <c r="F8" i="21" s="1" a="1"/>
  <c r="F8" i="21" s="1"/>
  <c r="E9" i="21"/>
  <c r="F9" i="21" s="1" a="1"/>
  <c r="F9" i="21" s="1"/>
  <c r="E10" i="21"/>
  <c r="F10" i="21" s="1" a="1"/>
  <c r="F10" i="21" s="1"/>
  <c r="E11" i="21"/>
  <c r="F11" i="21" s="1" a="1"/>
  <c r="F11" i="21" s="1"/>
  <c r="I10" i="21" s="1"/>
  <c r="E12" i="21"/>
  <c r="F12" i="21" s="1" a="1"/>
  <c r="F12" i="21" s="1"/>
  <c r="E13" i="21"/>
  <c r="F13" i="21" s="1" a="1"/>
  <c r="F13" i="21" s="1"/>
  <c r="E14" i="21"/>
  <c r="F14" i="21" s="1" a="1"/>
  <c r="F14" i="21" s="1"/>
  <c r="E15" i="21"/>
  <c r="F15" i="21" s="1" a="1"/>
  <c r="F15" i="21" s="1"/>
  <c r="E16" i="21"/>
  <c r="F16" i="21" s="1" a="1"/>
  <c r="F16" i="21" s="1"/>
  <c r="E17" i="21"/>
  <c r="F17" i="21" s="1" a="1"/>
  <c r="F17" i="21" s="1"/>
  <c r="E18" i="21"/>
  <c r="F18" i="21" s="1" a="1"/>
  <c r="F18" i="21" s="1"/>
  <c r="E19" i="21"/>
  <c r="F19" i="21" s="1" a="1"/>
  <c r="F19" i="21" s="1"/>
  <c r="E20" i="21"/>
  <c r="F20" i="21" s="1" a="1"/>
  <c r="F20" i="21" s="1"/>
  <c r="E21" i="21"/>
  <c r="F21" i="21" s="1" a="1"/>
  <c r="F21" i="21" s="1"/>
  <c r="E22" i="21"/>
  <c r="F22" i="21" s="1" a="1"/>
  <c r="F22" i="21" s="1"/>
  <c r="E23" i="21"/>
  <c r="F23" i="21" s="1" a="1"/>
  <c r="F23" i="21" s="1"/>
  <c r="E24" i="21"/>
  <c r="F24" i="21" s="1" a="1"/>
  <c r="F24" i="21" s="1"/>
  <c r="E25" i="21"/>
  <c r="F25" i="21" s="1" a="1"/>
  <c r="F25" i="21" s="1"/>
  <c r="E26" i="21"/>
  <c r="F26" i="21" s="1" a="1"/>
  <c r="F26" i="21" s="1"/>
  <c r="E27" i="21"/>
  <c r="F27" i="21" s="1" a="1"/>
  <c r="F27" i="21" s="1"/>
  <c r="E28" i="21"/>
  <c r="F28" i="21" s="1" a="1"/>
  <c r="F28" i="21" s="1"/>
  <c r="E29" i="21"/>
  <c r="F29" i="21" s="1" a="1"/>
  <c r="F29" i="21" s="1"/>
  <c r="E30" i="21"/>
  <c r="F30" i="21" s="1" a="1"/>
  <c r="F30" i="21" s="1"/>
  <c r="E31" i="21"/>
  <c r="F31" i="21" s="1" a="1"/>
  <c r="F31" i="21" s="1"/>
  <c r="E32" i="21"/>
  <c r="F32" i="21" s="1" a="1"/>
  <c r="F32" i="21" s="1"/>
  <c r="E33" i="21"/>
  <c r="F33" i="21" s="1" a="1"/>
  <c r="F33" i="21" s="1"/>
  <c r="E34" i="21"/>
  <c r="F34" i="21" s="1" a="1"/>
  <c r="F34" i="21" s="1"/>
  <c r="E35" i="21"/>
  <c r="F35" i="21" s="1" a="1"/>
  <c r="F35" i="21" s="1"/>
  <c r="E36" i="21"/>
  <c r="F36" i="21" s="1" a="1"/>
  <c r="F36" i="21" s="1"/>
  <c r="E37" i="21"/>
  <c r="F37" i="21" s="1" a="1"/>
  <c r="F37" i="21" s="1"/>
  <c r="E38" i="21"/>
  <c r="F38" i="21" s="1" a="1"/>
  <c r="F38" i="21" s="1"/>
  <c r="E39" i="21"/>
  <c r="F39" i="21" s="1" a="1"/>
  <c r="F39" i="21" s="1"/>
  <c r="E40" i="21"/>
  <c r="F40" i="21" s="1" a="1"/>
  <c r="F40" i="21" s="1"/>
  <c r="E41" i="21"/>
  <c r="F41" i="21" s="1" a="1"/>
  <c r="F41" i="21" s="1"/>
  <c r="E42" i="21"/>
  <c r="F42" i="21" s="1" a="1"/>
  <c r="F42" i="21" s="1"/>
  <c r="E43" i="21"/>
  <c r="F43" i="21" s="1" a="1"/>
  <c r="F43" i="21" s="1"/>
  <c r="E44" i="21"/>
  <c r="F44" i="21" s="1" a="1"/>
  <c r="F44" i="21" s="1"/>
  <c r="E45" i="21"/>
  <c r="F45" i="21" s="1" a="1"/>
  <c r="F45" i="21" s="1"/>
  <c r="E46" i="21"/>
  <c r="F46" i="21" s="1" a="1"/>
  <c r="F46" i="21" s="1"/>
  <c r="E47" i="21"/>
  <c r="F47" i="21" s="1" a="1"/>
  <c r="F47" i="21" s="1"/>
  <c r="E48" i="21"/>
  <c r="F48" i="21" s="1" a="1"/>
  <c r="F48" i="21" s="1"/>
  <c r="E49" i="21"/>
  <c r="F49" i="21" s="1" a="1"/>
  <c r="F49" i="21" s="1"/>
  <c r="E50" i="21"/>
  <c r="F50" i="21" s="1" a="1"/>
  <c r="F50" i="21" s="1"/>
  <c r="E51" i="21"/>
  <c r="F51" i="21" s="1" a="1"/>
  <c r="F51" i="21" s="1"/>
  <c r="E52" i="21"/>
  <c r="F52" i="21" s="1" a="1"/>
  <c r="F52" i="21" s="1"/>
  <c r="E53" i="21"/>
  <c r="F53" i="21" s="1" a="1"/>
  <c r="F53" i="21" s="1"/>
  <c r="E54" i="21"/>
  <c r="F54" i="21" s="1" a="1"/>
  <c r="F54" i="21" s="1"/>
  <c r="E55" i="21"/>
  <c r="F55" i="21" s="1" a="1"/>
  <c r="F55" i="21" s="1"/>
  <c r="E56" i="21"/>
  <c r="F56" i="21" s="1" a="1"/>
  <c r="F56" i="21" s="1"/>
  <c r="E57" i="21"/>
  <c r="F57" i="21" s="1" a="1"/>
  <c r="F57" i="21" s="1"/>
  <c r="E58" i="21"/>
  <c r="F58" i="21" s="1" a="1"/>
  <c r="F58" i="21" s="1"/>
  <c r="E59" i="21"/>
  <c r="F59" i="21" s="1" a="1"/>
  <c r="F59" i="21" s="1"/>
  <c r="E60" i="21"/>
  <c r="F60" i="21" s="1" a="1"/>
  <c r="F60" i="21" s="1"/>
  <c r="E61" i="21"/>
  <c r="F61" i="21" s="1" a="1"/>
  <c r="F61" i="21" s="1"/>
  <c r="E62" i="21"/>
  <c r="F62" i="21" s="1" a="1"/>
  <c r="F62" i="21" s="1"/>
  <c r="E63" i="21"/>
  <c r="F63" i="21" s="1" a="1"/>
  <c r="F63" i="21" s="1"/>
  <c r="E64" i="21"/>
  <c r="F64" i="21" s="1" a="1"/>
  <c r="F64" i="21" s="1"/>
  <c r="E65" i="21"/>
  <c r="F65" i="21" s="1" a="1"/>
  <c r="F65" i="21" s="1"/>
  <c r="E66" i="21"/>
  <c r="F66" i="21" s="1" a="1"/>
  <c r="F66" i="21" s="1"/>
  <c r="E67" i="21"/>
  <c r="F67" i="21" s="1" a="1"/>
  <c r="F67" i="21" s="1"/>
  <c r="E68" i="21"/>
  <c r="F68" i="21" s="1" a="1"/>
  <c r="F68" i="21" s="1"/>
  <c r="E69" i="21"/>
  <c r="F69" i="21" s="1" a="1"/>
  <c r="F69" i="21" s="1"/>
  <c r="E70" i="21"/>
  <c r="F70" i="21" s="1" a="1"/>
  <c r="F70" i="21" s="1"/>
  <c r="E71" i="21"/>
  <c r="F71" i="21" s="1" a="1"/>
  <c r="F71" i="21" s="1"/>
  <c r="E72" i="21"/>
  <c r="F72" i="21" s="1" a="1"/>
  <c r="F72" i="21" s="1"/>
  <c r="E73" i="21"/>
  <c r="F73" i="21" s="1" a="1"/>
  <c r="F73" i="21" s="1"/>
  <c r="E74" i="21"/>
  <c r="F74" i="21" s="1" a="1"/>
  <c r="F74" i="21" s="1"/>
  <c r="E75" i="21"/>
  <c r="F75" i="21" s="1" a="1"/>
  <c r="F75" i="21" s="1"/>
  <c r="E76" i="21"/>
  <c r="F76" i="21" s="1" a="1"/>
  <c r="F76" i="21" s="1"/>
  <c r="E77" i="21"/>
  <c r="F77" i="21" s="1" a="1"/>
  <c r="F77" i="21" s="1"/>
  <c r="E78" i="21"/>
  <c r="F78" i="21" s="1" a="1"/>
  <c r="F78" i="21" s="1"/>
  <c r="E79" i="21"/>
  <c r="F79" i="21" s="1" a="1"/>
  <c r="F79" i="21" s="1"/>
  <c r="E80" i="21"/>
  <c r="F80" i="21" s="1" a="1"/>
  <c r="F80" i="21" s="1"/>
  <c r="E81" i="21"/>
  <c r="F81" i="21" s="1" a="1"/>
  <c r="F81" i="21" s="1"/>
  <c r="E82" i="21"/>
  <c r="F82" i="21" s="1" a="1"/>
  <c r="F82" i="21" s="1"/>
  <c r="E83" i="21"/>
  <c r="F83" i="21" s="1" a="1"/>
  <c r="F83" i="21" s="1"/>
  <c r="E84" i="21"/>
  <c r="F84" i="21" s="1" a="1"/>
  <c r="F84" i="21" s="1"/>
  <c r="E85" i="21"/>
  <c r="F85" i="21" s="1" a="1"/>
  <c r="F85" i="21" s="1"/>
  <c r="E86" i="21"/>
  <c r="F86" i="21" s="1" a="1"/>
  <c r="F86" i="21" s="1"/>
  <c r="E87" i="21"/>
  <c r="F87" i="21" s="1" a="1"/>
  <c r="F87" i="21" s="1"/>
  <c r="E88" i="21"/>
  <c r="F88" i="21" s="1" a="1"/>
  <c r="F88" i="21" s="1"/>
  <c r="E89" i="21"/>
  <c r="F89" i="21" s="1" a="1"/>
  <c r="F89" i="21" s="1"/>
  <c r="E90" i="21"/>
  <c r="F90" i="21" s="1" a="1"/>
  <c r="F90" i="21" s="1"/>
  <c r="E91" i="21"/>
  <c r="F91" i="21" s="1" a="1"/>
  <c r="F91" i="21" s="1"/>
  <c r="E92" i="21"/>
  <c r="F92" i="21" s="1" a="1"/>
  <c r="F92" i="21" s="1"/>
  <c r="E93" i="21"/>
  <c r="F93" i="21" s="1" a="1"/>
  <c r="F93" i="21" s="1"/>
  <c r="E94" i="21"/>
  <c r="F94" i="21" s="1" a="1"/>
  <c r="F94" i="21" s="1"/>
  <c r="E95" i="21"/>
  <c r="F95" i="21" s="1" a="1"/>
  <c r="F95" i="21" s="1"/>
  <c r="E96" i="21"/>
  <c r="F96" i="21" s="1" a="1"/>
  <c r="F96" i="21" s="1"/>
  <c r="E97" i="21"/>
  <c r="F97" i="21" s="1" a="1"/>
  <c r="F97" i="21" s="1"/>
  <c r="E98" i="21"/>
  <c r="F98" i="21" s="1" a="1"/>
  <c r="F98" i="21" s="1"/>
  <c r="E99" i="21"/>
  <c r="F99" i="21" s="1" a="1"/>
  <c r="F99" i="21" s="1"/>
  <c r="E100" i="21"/>
  <c r="F100" i="21" s="1" a="1"/>
  <c r="F100" i="21" s="1"/>
  <c r="E101" i="21"/>
  <c r="F101" i="21" s="1" a="1"/>
  <c r="F101" i="21" s="1"/>
  <c r="E102" i="21"/>
  <c r="F102" i="21" s="1" a="1"/>
  <c r="F102" i="21" s="1"/>
  <c r="E103" i="21"/>
  <c r="F103" i="21" s="1" a="1"/>
  <c r="F103" i="21" s="1"/>
  <c r="E104" i="21"/>
  <c r="F104" i="21" s="1" a="1"/>
  <c r="F104" i="21" s="1"/>
  <c r="E105" i="21"/>
  <c r="F105" i="21" s="1" a="1"/>
  <c r="F105" i="21" s="1"/>
  <c r="E106" i="21"/>
  <c r="F106" i="21" s="1" a="1"/>
  <c r="F106" i="21" s="1"/>
  <c r="E8" i="20"/>
  <c r="F8" i="20" s="1" a="1"/>
  <c r="F8" i="20" s="1"/>
  <c r="E9" i="20"/>
  <c r="F9" i="20" s="1" a="1"/>
  <c r="F9" i="20" s="1"/>
  <c r="E10" i="20"/>
  <c r="F10" i="20" s="1" a="1"/>
  <c r="F10" i="20" s="1"/>
  <c r="E11" i="20"/>
  <c r="F11" i="20" s="1" a="1"/>
  <c r="F11" i="20" s="1"/>
  <c r="E12" i="20"/>
  <c r="F12" i="20" s="1" a="1"/>
  <c r="F12" i="20" s="1"/>
  <c r="E13" i="20"/>
  <c r="F13" i="20" s="1" a="1"/>
  <c r="F13" i="20" s="1"/>
  <c r="E14" i="20"/>
  <c r="F14" i="20" s="1" a="1"/>
  <c r="F14" i="20" s="1"/>
  <c r="I11" i="20" s="1"/>
  <c r="I19" i="20" s="1"/>
  <c r="E15" i="20"/>
  <c r="F15" i="20" s="1" a="1"/>
  <c r="F15" i="20" s="1"/>
  <c r="E16" i="20"/>
  <c r="F16" i="20" s="1" a="1"/>
  <c r="F16" i="20" s="1"/>
  <c r="E17" i="20"/>
  <c r="F17" i="20" s="1" a="1"/>
  <c r="F17" i="20" s="1"/>
  <c r="E18" i="20"/>
  <c r="F18" i="20" s="1" a="1"/>
  <c r="F18" i="20" s="1"/>
  <c r="E19" i="20"/>
  <c r="F19" i="20" s="1" a="1"/>
  <c r="F19" i="20" s="1"/>
  <c r="E20" i="20"/>
  <c r="F20" i="20" s="1" a="1"/>
  <c r="F20" i="20" s="1"/>
  <c r="E21" i="20"/>
  <c r="F21" i="20" s="1" a="1"/>
  <c r="F21" i="20" s="1"/>
  <c r="E22" i="20"/>
  <c r="F22" i="20" s="1" a="1"/>
  <c r="F22" i="20" s="1"/>
  <c r="E23" i="20"/>
  <c r="F23" i="20" s="1" a="1"/>
  <c r="F23" i="20" s="1"/>
  <c r="E24" i="20"/>
  <c r="F24" i="20" s="1" a="1"/>
  <c r="F24" i="20" s="1"/>
  <c r="E25" i="20"/>
  <c r="F25" i="20" s="1" a="1"/>
  <c r="F25" i="20" s="1"/>
  <c r="E26" i="20"/>
  <c r="F26" i="20" s="1" a="1"/>
  <c r="F26" i="20" s="1"/>
  <c r="E27" i="20"/>
  <c r="F27" i="20" s="1" a="1"/>
  <c r="F27" i="20" s="1"/>
  <c r="E28" i="20"/>
  <c r="F28" i="20" s="1" a="1"/>
  <c r="F28" i="20" s="1"/>
  <c r="E29" i="20"/>
  <c r="F29" i="20" s="1" a="1"/>
  <c r="F29" i="20" s="1"/>
  <c r="E30" i="20"/>
  <c r="F30" i="20" s="1" a="1"/>
  <c r="F30" i="20" s="1"/>
  <c r="E31" i="20"/>
  <c r="F31" i="20" s="1" a="1"/>
  <c r="F31" i="20" s="1"/>
  <c r="E32" i="20"/>
  <c r="F32" i="20" s="1" a="1"/>
  <c r="F32" i="20" s="1"/>
  <c r="E33" i="20"/>
  <c r="F33" i="20" s="1" a="1"/>
  <c r="F33" i="20" s="1"/>
  <c r="E34" i="20"/>
  <c r="F34" i="20" s="1" a="1"/>
  <c r="F34" i="20" s="1"/>
  <c r="E35" i="20"/>
  <c r="F35" i="20" s="1" a="1"/>
  <c r="F35" i="20" s="1"/>
  <c r="E36" i="20"/>
  <c r="F36" i="20" s="1" a="1"/>
  <c r="F36" i="20" s="1"/>
  <c r="E37" i="20"/>
  <c r="F37" i="20" s="1" a="1"/>
  <c r="F37" i="20" s="1"/>
  <c r="E38" i="20"/>
  <c r="F38" i="20" s="1" a="1"/>
  <c r="F38" i="20" s="1"/>
  <c r="E39" i="20"/>
  <c r="F39" i="20" s="1" a="1"/>
  <c r="F39" i="20" s="1"/>
  <c r="E40" i="20"/>
  <c r="F40" i="20" s="1" a="1"/>
  <c r="F40" i="20" s="1"/>
  <c r="E41" i="20"/>
  <c r="F41" i="20" s="1" a="1"/>
  <c r="F41" i="20" s="1"/>
  <c r="E42" i="20"/>
  <c r="F42" i="20" s="1" a="1"/>
  <c r="F42" i="20" s="1"/>
  <c r="E43" i="20"/>
  <c r="F43" i="20" s="1" a="1"/>
  <c r="F43" i="20" s="1"/>
  <c r="E44" i="20"/>
  <c r="F44" i="20" s="1" a="1"/>
  <c r="F44" i="20" s="1"/>
  <c r="E45" i="20"/>
  <c r="F45" i="20" s="1" a="1"/>
  <c r="F45" i="20" s="1"/>
  <c r="E46" i="20"/>
  <c r="F46" i="20" s="1" a="1"/>
  <c r="F46" i="20" s="1"/>
  <c r="E47" i="20"/>
  <c r="F47" i="20" s="1" a="1"/>
  <c r="F47" i="20" s="1"/>
  <c r="E48" i="20"/>
  <c r="F48" i="20" s="1" a="1"/>
  <c r="F48" i="20" s="1"/>
  <c r="E49" i="20"/>
  <c r="F49" i="20" s="1" a="1"/>
  <c r="F49" i="20" s="1"/>
  <c r="E50" i="20"/>
  <c r="F50" i="20" s="1" a="1"/>
  <c r="F50" i="20" s="1"/>
  <c r="E51" i="20"/>
  <c r="F51" i="20" s="1" a="1"/>
  <c r="F51" i="20" s="1"/>
  <c r="E52" i="20"/>
  <c r="F52" i="20" s="1" a="1"/>
  <c r="F52" i="20" s="1"/>
  <c r="E53" i="20"/>
  <c r="F53" i="20" s="1" a="1"/>
  <c r="F53" i="20" s="1"/>
  <c r="E54" i="20"/>
  <c r="F54" i="20" s="1" a="1"/>
  <c r="F54" i="20" s="1"/>
  <c r="E55" i="20"/>
  <c r="F55" i="20" s="1" a="1"/>
  <c r="F55" i="20" s="1"/>
  <c r="E56" i="20"/>
  <c r="F56" i="20" s="1" a="1"/>
  <c r="F56" i="20" s="1"/>
  <c r="E57" i="20"/>
  <c r="F57" i="20" s="1" a="1"/>
  <c r="F57" i="20" s="1"/>
  <c r="E58" i="20"/>
  <c r="F58" i="20" s="1" a="1"/>
  <c r="F58" i="20" s="1"/>
  <c r="E59" i="20"/>
  <c r="F59" i="20" s="1" a="1"/>
  <c r="F59" i="20" s="1"/>
  <c r="E60" i="20"/>
  <c r="F60" i="20" s="1" a="1"/>
  <c r="F60" i="20" s="1"/>
  <c r="E61" i="20"/>
  <c r="F61" i="20" s="1" a="1"/>
  <c r="F61" i="20" s="1"/>
  <c r="E62" i="20"/>
  <c r="F62" i="20" s="1" a="1"/>
  <c r="F62" i="20" s="1"/>
  <c r="E63" i="20"/>
  <c r="F63" i="20" s="1" a="1"/>
  <c r="F63" i="20" s="1"/>
  <c r="E64" i="20"/>
  <c r="F64" i="20" s="1" a="1"/>
  <c r="F64" i="20" s="1"/>
  <c r="E65" i="20"/>
  <c r="F65" i="20" s="1" a="1"/>
  <c r="F65" i="20" s="1"/>
  <c r="E66" i="20"/>
  <c r="F66" i="20" s="1" a="1"/>
  <c r="F66" i="20" s="1"/>
  <c r="E67" i="20"/>
  <c r="F67" i="20" s="1" a="1"/>
  <c r="F67" i="20" s="1"/>
  <c r="E68" i="20"/>
  <c r="F68" i="20" s="1" a="1"/>
  <c r="F68" i="20" s="1"/>
  <c r="E69" i="20"/>
  <c r="F69" i="20" s="1" a="1"/>
  <c r="F69" i="20" s="1"/>
  <c r="E70" i="20"/>
  <c r="F70" i="20" s="1" a="1"/>
  <c r="F70" i="20" s="1"/>
  <c r="E71" i="20"/>
  <c r="F71" i="20" s="1" a="1"/>
  <c r="F71" i="20" s="1"/>
  <c r="E72" i="20"/>
  <c r="F72" i="20" s="1" a="1"/>
  <c r="F72" i="20" s="1"/>
  <c r="E73" i="20"/>
  <c r="F73" i="20" s="1" a="1"/>
  <c r="F73" i="20" s="1"/>
  <c r="E74" i="20"/>
  <c r="F74" i="20" s="1" a="1"/>
  <c r="F74" i="20" s="1"/>
  <c r="E75" i="20"/>
  <c r="F75" i="20" s="1" a="1"/>
  <c r="F75" i="20" s="1"/>
  <c r="E76" i="20"/>
  <c r="F76" i="20" s="1" a="1"/>
  <c r="F76" i="20" s="1"/>
  <c r="E77" i="20"/>
  <c r="F77" i="20" s="1" a="1"/>
  <c r="F77" i="20" s="1"/>
  <c r="E78" i="20"/>
  <c r="F78" i="20" s="1" a="1"/>
  <c r="F78" i="20" s="1"/>
  <c r="E79" i="20"/>
  <c r="F79" i="20" s="1" a="1"/>
  <c r="F79" i="20" s="1"/>
  <c r="E80" i="20"/>
  <c r="F80" i="20" s="1" a="1"/>
  <c r="F80" i="20" s="1"/>
  <c r="E81" i="20"/>
  <c r="F81" i="20" s="1" a="1"/>
  <c r="F81" i="20" s="1"/>
  <c r="E82" i="20"/>
  <c r="F82" i="20" s="1" a="1"/>
  <c r="F82" i="20" s="1"/>
  <c r="E83" i="20"/>
  <c r="F83" i="20" s="1" a="1"/>
  <c r="F83" i="20" s="1"/>
  <c r="E84" i="20"/>
  <c r="F84" i="20" s="1" a="1"/>
  <c r="F84" i="20" s="1"/>
  <c r="E85" i="20"/>
  <c r="F85" i="20" s="1" a="1"/>
  <c r="F85" i="20" s="1"/>
  <c r="E86" i="20"/>
  <c r="F86" i="20" s="1" a="1"/>
  <c r="F86" i="20" s="1"/>
  <c r="E87" i="20"/>
  <c r="F87" i="20" s="1" a="1"/>
  <c r="F87" i="20" s="1"/>
  <c r="E88" i="20"/>
  <c r="F88" i="20" s="1" a="1"/>
  <c r="F88" i="20" s="1"/>
  <c r="E89" i="20"/>
  <c r="F89" i="20" s="1" a="1"/>
  <c r="F89" i="20" s="1"/>
  <c r="E90" i="20"/>
  <c r="F90" i="20" s="1" a="1"/>
  <c r="F90" i="20" s="1"/>
  <c r="E91" i="20"/>
  <c r="F91" i="20" s="1" a="1"/>
  <c r="F91" i="20" s="1"/>
  <c r="E92" i="20"/>
  <c r="F92" i="20" s="1" a="1"/>
  <c r="F92" i="20" s="1"/>
  <c r="E93" i="20"/>
  <c r="F93" i="20" s="1" a="1"/>
  <c r="F93" i="20" s="1"/>
  <c r="E94" i="20"/>
  <c r="F94" i="20" s="1" a="1"/>
  <c r="F94" i="20" s="1"/>
  <c r="E95" i="20"/>
  <c r="F95" i="20" s="1" a="1"/>
  <c r="F95" i="20" s="1"/>
  <c r="E96" i="20"/>
  <c r="F96" i="20" s="1" a="1"/>
  <c r="F96" i="20" s="1"/>
  <c r="E97" i="20"/>
  <c r="F97" i="20" s="1" a="1"/>
  <c r="F97" i="20" s="1"/>
  <c r="E98" i="20"/>
  <c r="F98" i="20" s="1" a="1"/>
  <c r="F98" i="20" s="1"/>
  <c r="E99" i="20"/>
  <c r="F99" i="20" s="1" a="1"/>
  <c r="F99" i="20" s="1"/>
  <c r="E100" i="20"/>
  <c r="F100" i="20" s="1" a="1"/>
  <c r="F100" i="20" s="1"/>
  <c r="E101" i="20"/>
  <c r="F101" i="20" s="1" a="1"/>
  <c r="F101" i="20" s="1"/>
  <c r="E102" i="20"/>
  <c r="F102" i="20" s="1" a="1"/>
  <c r="F102" i="20" s="1"/>
  <c r="E103" i="20"/>
  <c r="F103" i="20" s="1" a="1"/>
  <c r="F103" i="20" s="1"/>
  <c r="E104" i="20"/>
  <c r="F104" i="20" s="1" a="1"/>
  <c r="F104" i="20" s="1"/>
  <c r="E105" i="20"/>
  <c r="F105" i="20" s="1" a="1"/>
  <c r="F105" i="20" s="1"/>
  <c r="E106" i="20"/>
  <c r="F106" i="20" s="1" a="1"/>
  <c r="F106" i="20" s="1"/>
  <c r="E8" i="19"/>
  <c r="F8" i="19" s="1" a="1"/>
  <c r="F8" i="19" s="1"/>
  <c r="E9" i="19"/>
  <c r="F9" i="19" s="1" a="1"/>
  <c r="F9" i="19" s="1"/>
  <c r="E10" i="19"/>
  <c r="F10" i="19" s="1" a="1"/>
  <c r="F10" i="19" s="1"/>
  <c r="E11" i="19"/>
  <c r="F11" i="19" s="1" a="1"/>
  <c r="F11" i="19" s="1"/>
  <c r="E12" i="19"/>
  <c r="F12" i="19" s="1" a="1"/>
  <c r="F12" i="19" s="1"/>
  <c r="E13" i="19"/>
  <c r="F13" i="19" s="1" a="1"/>
  <c r="F13" i="19" s="1"/>
  <c r="E14" i="19"/>
  <c r="F14" i="19" s="1" a="1"/>
  <c r="F14" i="19" s="1"/>
  <c r="E15" i="19"/>
  <c r="F15" i="19" s="1" a="1"/>
  <c r="F15" i="19" s="1"/>
  <c r="E16" i="19"/>
  <c r="F16" i="19" s="1" a="1"/>
  <c r="F16" i="19" s="1"/>
  <c r="E17" i="19"/>
  <c r="F17" i="19" s="1" a="1"/>
  <c r="F17" i="19" s="1"/>
  <c r="E18" i="19"/>
  <c r="F18" i="19" s="1" a="1"/>
  <c r="F18" i="19" s="1"/>
  <c r="E19" i="19"/>
  <c r="F19" i="19" s="1" a="1"/>
  <c r="F19" i="19" s="1"/>
  <c r="E20" i="19"/>
  <c r="F20" i="19" s="1" a="1"/>
  <c r="F20" i="19" s="1"/>
  <c r="E21" i="19"/>
  <c r="F21" i="19" s="1" a="1"/>
  <c r="F21" i="19" s="1"/>
  <c r="E22" i="19"/>
  <c r="F22" i="19" s="1" a="1"/>
  <c r="F22" i="19" s="1"/>
  <c r="E23" i="19"/>
  <c r="F23" i="19" s="1" a="1"/>
  <c r="F23" i="19" s="1"/>
  <c r="E24" i="19"/>
  <c r="F24" i="19" s="1" a="1"/>
  <c r="F24" i="19" s="1"/>
  <c r="E25" i="19"/>
  <c r="F25" i="19" s="1" a="1"/>
  <c r="F25" i="19" s="1"/>
  <c r="E26" i="19"/>
  <c r="F26" i="19" s="1" a="1"/>
  <c r="F26" i="19" s="1"/>
  <c r="E27" i="19"/>
  <c r="F27" i="19" s="1" a="1"/>
  <c r="F27" i="19" s="1"/>
  <c r="E28" i="19"/>
  <c r="F28" i="19" s="1" a="1"/>
  <c r="F28" i="19" s="1"/>
  <c r="E29" i="19"/>
  <c r="F29" i="19" s="1" a="1"/>
  <c r="F29" i="19" s="1"/>
  <c r="E30" i="19"/>
  <c r="F30" i="19" s="1" a="1"/>
  <c r="F30" i="19" s="1"/>
  <c r="E31" i="19"/>
  <c r="F31" i="19" s="1" a="1"/>
  <c r="F31" i="19" s="1"/>
  <c r="E32" i="19"/>
  <c r="F32" i="19" s="1" a="1"/>
  <c r="F32" i="19" s="1"/>
  <c r="E33" i="19"/>
  <c r="F33" i="19" s="1" a="1"/>
  <c r="F33" i="19" s="1"/>
  <c r="E34" i="19"/>
  <c r="F34" i="19" s="1" a="1"/>
  <c r="F34" i="19" s="1"/>
  <c r="E35" i="19"/>
  <c r="F35" i="19" s="1" a="1"/>
  <c r="F35" i="19" s="1"/>
  <c r="E36" i="19"/>
  <c r="F36" i="19" s="1" a="1"/>
  <c r="F36" i="19" s="1"/>
  <c r="E37" i="19"/>
  <c r="F37" i="19" s="1" a="1"/>
  <c r="F37" i="19" s="1"/>
  <c r="E38" i="19"/>
  <c r="F38" i="19" s="1" a="1"/>
  <c r="F38" i="19" s="1"/>
  <c r="E39" i="19"/>
  <c r="F39" i="19" s="1" a="1"/>
  <c r="F39" i="19" s="1"/>
  <c r="E40" i="19"/>
  <c r="F40" i="19" s="1" a="1"/>
  <c r="F40" i="19" s="1"/>
  <c r="E41" i="19"/>
  <c r="F41" i="19" s="1" a="1"/>
  <c r="F41" i="19" s="1"/>
  <c r="E42" i="19"/>
  <c r="F42" i="19" s="1" a="1"/>
  <c r="F42" i="19" s="1"/>
  <c r="E43" i="19"/>
  <c r="F43" i="19" s="1" a="1"/>
  <c r="F43" i="19" s="1"/>
  <c r="E44" i="19"/>
  <c r="F44" i="19" s="1" a="1"/>
  <c r="F44" i="19" s="1"/>
  <c r="E45" i="19"/>
  <c r="F45" i="19" s="1" a="1"/>
  <c r="F45" i="19" s="1"/>
  <c r="E46" i="19"/>
  <c r="F46" i="19" s="1" a="1"/>
  <c r="F46" i="19" s="1"/>
  <c r="E47" i="19"/>
  <c r="F47" i="19" s="1" a="1"/>
  <c r="F47" i="19" s="1"/>
  <c r="E48" i="19"/>
  <c r="F48" i="19" s="1" a="1"/>
  <c r="F48" i="19" s="1"/>
  <c r="E49" i="19"/>
  <c r="F49" i="19" s="1" a="1"/>
  <c r="F49" i="19" s="1"/>
  <c r="E50" i="19"/>
  <c r="F50" i="19" s="1" a="1"/>
  <c r="F50" i="19" s="1"/>
  <c r="E51" i="19"/>
  <c r="F51" i="19" s="1" a="1"/>
  <c r="F51" i="19" s="1"/>
  <c r="E52" i="19"/>
  <c r="F52" i="19" s="1" a="1"/>
  <c r="F52" i="19" s="1"/>
  <c r="E53" i="19"/>
  <c r="F53" i="19" s="1" a="1"/>
  <c r="F53" i="19" s="1"/>
  <c r="E54" i="19"/>
  <c r="F54" i="19" s="1" a="1"/>
  <c r="F54" i="19" s="1"/>
  <c r="E55" i="19"/>
  <c r="F55" i="19" s="1" a="1"/>
  <c r="F55" i="19" s="1"/>
  <c r="E56" i="19"/>
  <c r="F56" i="19" s="1" a="1"/>
  <c r="F56" i="19" s="1"/>
  <c r="E57" i="19"/>
  <c r="F57" i="19" s="1" a="1"/>
  <c r="F57" i="19" s="1"/>
  <c r="E58" i="19"/>
  <c r="F58" i="19" s="1" a="1"/>
  <c r="F58" i="19" s="1"/>
  <c r="E59" i="19"/>
  <c r="F59" i="19" s="1" a="1"/>
  <c r="F59" i="19" s="1"/>
  <c r="E60" i="19"/>
  <c r="F60" i="19" s="1" a="1"/>
  <c r="F60" i="19" s="1"/>
  <c r="E61" i="19"/>
  <c r="F61" i="19" s="1" a="1"/>
  <c r="F61" i="19" s="1"/>
  <c r="E62" i="19"/>
  <c r="F62" i="19" s="1" a="1"/>
  <c r="F62" i="19" s="1"/>
  <c r="E63" i="19"/>
  <c r="F63" i="19" s="1" a="1"/>
  <c r="F63" i="19" s="1"/>
  <c r="E64" i="19"/>
  <c r="F64" i="19" s="1" a="1"/>
  <c r="F64" i="19" s="1"/>
  <c r="E65" i="19"/>
  <c r="F65" i="19" s="1" a="1"/>
  <c r="F65" i="19" s="1"/>
  <c r="E66" i="19"/>
  <c r="F66" i="19" s="1" a="1"/>
  <c r="F66" i="19" s="1"/>
  <c r="E67" i="19"/>
  <c r="F67" i="19" s="1" a="1"/>
  <c r="F67" i="19" s="1"/>
  <c r="E68" i="19"/>
  <c r="F68" i="19" s="1" a="1"/>
  <c r="F68" i="19" s="1"/>
  <c r="E69" i="19"/>
  <c r="F69" i="19" s="1" a="1"/>
  <c r="F69" i="19" s="1"/>
  <c r="E70" i="19"/>
  <c r="F70" i="19" s="1" a="1"/>
  <c r="F70" i="19" s="1"/>
  <c r="E71" i="19"/>
  <c r="F71" i="19" s="1" a="1"/>
  <c r="F71" i="19" s="1"/>
  <c r="E72" i="19"/>
  <c r="F72" i="19" s="1" a="1"/>
  <c r="F72" i="19" s="1"/>
  <c r="E73" i="19"/>
  <c r="F73" i="19" s="1" a="1"/>
  <c r="F73" i="19" s="1"/>
  <c r="E74" i="19"/>
  <c r="F74" i="19" s="1" a="1"/>
  <c r="F74" i="19" s="1"/>
  <c r="E75" i="19"/>
  <c r="F75" i="19" s="1" a="1"/>
  <c r="F75" i="19" s="1"/>
  <c r="E76" i="19"/>
  <c r="F76" i="19" s="1" a="1"/>
  <c r="F76" i="19" s="1"/>
  <c r="E77" i="19"/>
  <c r="F77" i="19" s="1" a="1"/>
  <c r="F77" i="19" s="1"/>
  <c r="E78" i="19"/>
  <c r="F78" i="19" s="1" a="1"/>
  <c r="F78" i="19" s="1"/>
  <c r="E79" i="19"/>
  <c r="F79" i="19" s="1" a="1"/>
  <c r="F79" i="19" s="1"/>
  <c r="E80" i="19"/>
  <c r="F80" i="19" s="1" a="1"/>
  <c r="F80" i="19" s="1"/>
  <c r="E81" i="19"/>
  <c r="F81" i="19" s="1" a="1"/>
  <c r="F81" i="19" s="1"/>
  <c r="E82" i="19"/>
  <c r="F82" i="19" s="1" a="1"/>
  <c r="F82" i="19" s="1"/>
  <c r="E83" i="19"/>
  <c r="F83" i="19" s="1" a="1"/>
  <c r="F83" i="19" s="1"/>
  <c r="E84" i="19"/>
  <c r="F84" i="19" s="1" a="1"/>
  <c r="F84" i="19" s="1"/>
  <c r="E85" i="19"/>
  <c r="F85" i="19" s="1" a="1"/>
  <c r="F85" i="19" s="1"/>
  <c r="E86" i="19"/>
  <c r="F86" i="19" s="1" a="1"/>
  <c r="F86" i="19" s="1"/>
  <c r="E87" i="19"/>
  <c r="F87" i="19" s="1" a="1"/>
  <c r="F87" i="19" s="1"/>
  <c r="E88" i="19"/>
  <c r="F88" i="19" s="1" a="1"/>
  <c r="F88" i="19" s="1"/>
  <c r="E89" i="19"/>
  <c r="F89" i="19" s="1" a="1"/>
  <c r="F89" i="19" s="1"/>
  <c r="E90" i="19"/>
  <c r="F90" i="19" s="1" a="1"/>
  <c r="F90" i="19" s="1"/>
  <c r="E91" i="19"/>
  <c r="F91" i="19" s="1" a="1"/>
  <c r="F91" i="19" s="1"/>
  <c r="E92" i="19"/>
  <c r="F92" i="19" s="1" a="1"/>
  <c r="F92" i="19" s="1"/>
  <c r="E93" i="19"/>
  <c r="F93" i="19" s="1" a="1"/>
  <c r="F93" i="19" s="1"/>
  <c r="E94" i="19"/>
  <c r="F94" i="19" s="1" a="1"/>
  <c r="F94" i="19" s="1"/>
  <c r="E95" i="19"/>
  <c r="F95" i="19" s="1" a="1"/>
  <c r="F95" i="19" s="1"/>
  <c r="E96" i="19"/>
  <c r="F96" i="19" s="1" a="1"/>
  <c r="F96" i="19" s="1"/>
  <c r="E97" i="19"/>
  <c r="F97" i="19" s="1" a="1"/>
  <c r="F97" i="19" s="1"/>
  <c r="E98" i="19"/>
  <c r="F98" i="19" s="1" a="1"/>
  <c r="F98" i="19" s="1"/>
  <c r="E99" i="19"/>
  <c r="F99" i="19" s="1" a="1"/>
  <c r="F99" i="19" s="1"/>
  <c r="E100" i="19"/>
  <c r="F100" i="19" s="1" a="1"/>
  <c r="F100" i="19" s="1"/>
  <c r="E101" i="19"/>
  <c r="F101" i="19" s="1" a="1"/>
  <c r="F101" i="19" s="1"/>
  <c r="E102" i="19"/>
  <c r="F102" i="19" s="1" a="1"/>
  <c r="F102" i="19" s="1"/>
  <c r="E103" i="19"/>
  <c r="F103" i="19" s="1" a="1"/>
  <c r="F103" i="19" s="1"/>
  <c r="E104" i="19"/>
  <c r="F104" i="19" s="1" a="1"/>
  <c r="F104" i="19" s="1"/>
  <c r="E105" i="19"/>
  <c r="F105" i="19" s="1" a="1"/>
  <c r="F105" i="19" s="1"/>
  <c r="E106" i="19"/>
  <c r="F106" i="19" s="1" a="1"/>
  <c r="F106" i="19" s="1"/>
  <c r="E8" i="23"/>
  <c r="F8" i="23" s="1" a="1"/>
  <c r="F8" i="23" s="1"/>
  <c r="E9" i="23"/>
  <c r="F9" i="23" s="1" a="1"/>
  <c r="F9" i="23" s="1"/>
  <c r="E10" i="23"/>
  <c r="F10" i="23" s="1" a="1"/>
  <c r="F10" i="23" s="1"/>
  <c r="E11" i="23"/>
  <c r="F11" i="23" s="1" a="1"/>
  <c r="F11" i="23" s="1"/>
  <c r="E12" i="23"/>
  <c r="F12" i="23" s="1" a="1"/>
  <c r="F12" i="23" s="1"/>
  <c r="E13" i="23"/>
  <c r="F13" i="23" s="1" a="1"/>
  <c r="F13" i="23" s="1"/>
  <c r="E14" i="23"/>
  <c r="F14" i="23" s="1" a="1"/>
  <c r="F14" i="23" s="1"/>
  <c r="E15" i="23"/>
  <c r="F15" i="23" s="1" a="1"/>
  <c r="F15" i="23" s="1"/>
  <c r="E16" i="23"/>
  <c r="F16" i="23" s="1" a="1"/>
  <c r="F16" i="23" s="1"/>
  <c r="E17" i="23"/>
  <c r="F17" i="23" s="1" a="1"/>
  <c r="F17" i="23" s="1"/>
  <c r="E18" i="23"/>
  <c r="F18" i="23" s="1" a="1"/>
  <c r="F18" i="23" s="1"/>
  <c r="E19" i="23"/>
  <c r="F19" i="23" s="1" a="1"/>
  <c r="F19" i="23" s="1"/>
  <c r="E20" i="23"/>
  <c r="F20" i="23" s="1" a="1"/>
  <c r="F20" i="23" s="1"/>
  <c r="E21" i="23"/>
  <c r="F21" i="23" s="1" a="1"/>
  <c r="F21" i="23" s="1"/>
  <c r="E22" i="23"/>
  <c r="F22" i="23" s="1" a="1"/>
  <c r="F22" i="23" s="1"/>
  <c r="E23" i="23"/>
  <c r="F23" i="23" s="1" a="1"/>
  <c r="F23" i="23" s="1"/>
  <c r="E24" i="23"/>
  <c r="F24" i="23" s="1" a="1"/>
  <c r="F24" i="23" s="1"/>
  <c r="E25" i="23"/>
  <c r="F25" i="23" s="1" a="1"/>
  <c r="F25" i="23" s="1"/>
  <c r="E26" i="23"/>
  <c r="F26" i="23" s="1" a="1"/>
  <c r="F26" i="23" s="1"/>
  <c r="E27" i="23"/>
  <c r="F27" i="23" s="1" a="1"/>
  <c r="F27" i="23" s="1"/>
  <c r="E28" i="23"/>
  <c r="F28" i="23" s="1" a="1"/>
  <c r="F28" i="23" s="1"/>
  <c r="E29" i="23"/>
  <c r="F29" i="23" s="1" a="1"/>
  <c r="F29" i="23" s="1"/>
  <c r="E30" i="23"/>
  <c r="F30" i="23" s="1" a="1"/>
  <c r="F30" i="23" s="1"/>
  <c r="E31" i="23"/>
  <c r="F31" i="23" s="1" a="1"/>
  <c r="F31" i="23" s="1"/>
  <c r="E32" i="23"/>
  <c r="F32" i="23" s="1" a="1"/>
  <c r="F32" i="23" s="1"/>
  <c r="E33" i="23"/>
  <c r="F33" i="23" s="1" a="1"/>
  <c r="F33" i="23" s="1"/>
  <c r="E34" i="23"/>
  <c r="F34" i="23" s="1" a="1"/>
  <c r="F34" i="23" s="1"/>
  <c r="E35" i="23"/>
  <c r="F35" i="23" s="1" a="1"/>
  <c r="F35" i="23" s="1"/>
  <c r="E36" i="23"/>
  <c r="F36" i="23" s="1" a="1"/>
  <c r="F36" i="23" s="1"/>
  <c r="E37" i="23"/>
  <c r="F37" i="23" s="1" a="1"/>
  <c r="F37" i="23" s="1"/>
  <c r="E38" i="23"/>
  <c r="F38" i="23" s="1" a="1"/>
  <c r="F38" i="23" s="1"/>
  <c r="E39" i="23"/>
  <c r="F39" i="23" s="1" a="1"/>
  <c r="F39" i="23" s="1"/>
  <c r="E40" i="23"/>
  <c r="F40" i="23" s="1" a="1"/>
  <c r="F40" i="23" s="1"/>
  <c r="E41" i="23"/>
  <c r="F41" i="23" s="1" a="1"/>
  <c r="F41" i="23" s="1"/>
  <c r="E42" i="23"/>
  <c r="F42" i="23" s="1" a="1"/>
  <c r="F42" i="23" s="1"/>
  <c r="E43" i="23"/>
  <c r="F43" i="23" s="1" a="1"/>
  <c r="F43" i="23" s="1"/>
  <c r="E44" i="23"/>
  <c r="F44" i="23" s="1" a="1"/>
  <c r="F44" i="23" s="1"/>
  <c r="E45" i="23"/>
  <c r="F45" i="23" s="1" a="1"/>
  <c r="F45" i="23" s="1"/>
  <c r="E46" i="23"/>
  <c r="F46" i="23" s="1" a="1"/>
  <c r="F46" i="23" s="1"/>
  <c r="E47" i="23"/>
  <c r="F47" i="23" s="1" a="1"/>
  <c r="F47" i="23" s="1"/>
  <c r="E48" i="23"/>
  <c r="F48" i="23" s="1" a="1"/>
  <c r="F48" i="23" s="1"/>
  <c r="E49" i="23"/>
  <c r="F49" i="23" s="1" a="1"/>
  <c r="F49" i="23" s="1"/>
  <c r="E50" i="23"/>
  <c r="F50" i="23" s="1" a="1"/>
  <c r="F50" i="23" s="1"/>
  <c r="E51" i="23"/>
  <c r="F51" i="23" s="1" a="1"/>
  <c r="F51" i="23" s="1"/>
  <c r="E52" i="23"/>
  <c r="F52" i="23" s="1" a="1"/>
  <c r="F52" i="23" s="1"/>
  <c r="E53" i="23"/>
  <c r="F53" i="23" s="1" a="1"/>
  <c r="F53" i="23" s="1"/>
  <c r="E54" i="23"/>
  <c r="F54" i="23" s="1" a="1"/>
  <c r="F54" i="23" s="1"/>
  <c r="E55" i="23"/>
  <c r="F55" i="23" s="1" a="1"/>
  <c r="F55" i="23" s="1"/>
  <c r="E56" i="23"/>
  <c r="F56" i="23" s="1" a="1"/>
  <c r="F56" i="23" s="1"/>
  <c r="E57" i="23"/>
  <c r="F57" i="23" s="1" a="1"/>
  <c r="F57" i="23" s="1"/>
  <c r="E58" i="23"/>
  <c r="F58" i="23" s="1" a="1"/>
  <c r="F58" i="23" s="1"/>
  <c r="E59" i="23"/>
  <c r="F59" i="23" s="1" a="1"/>
  <c r="F59" i="23" s="1"/>
  <c r="E60" i="23"/>
  <c r="F60" i="23" s="1" a="1"/>
  <c r="F60" i="23" s="1"/>
  <c r="E61" i="23"/>
  <c r="F61" i="23" s="1" a="1"/>
  <c r="F61" i="23" s="1"/>
  <c r="E62" i="23"/>
  <c r="F62" i="23" s="1" a="1"/>
  <c r="F62" i="23" s="1"/>
  <c r="E63" i="23"/>
  <c r="F63" i="23" s="1" a="1"/>
  <c r="F63" i="23" s="1"/>
  <c r="E64" i="23"/>
  <c r="F64" i="23" s="1" a="1"/>
  <c r="F64" i="23" s="1"/>
  <c r="E65" i="23"/>
  <c r="F65" i="23" s="1" a="1"/>
  <c r="F65" i="23" s="1"/>
  <c r="E66" i="23"/>
  <c r="F66" i="23" s="1" a="1"/>
  <c r="F66" i="23" s="1"/>
  <c r="E67" i="23"/>
  <c r="F67" i="23" s="1" a="1"/>
  <c r="F67" i="23" s="1"/>
  <c r="E68" i="23"/>
  <c r="F68" i="23" s="1" a="1"/>
  <c r="F68" i="23" s="1"/>
  <c r="E69" i="23"/>
  <c r="F69" i="23" s="1" a="1"/>
  <c r="F69" i="23" s="1"/>
  <c r="E70" i="23"/>
  <c r="F70" i="23" s="1" a="1"/>
  <c r="F70" i="23" s="1"/>
  <c r="E71" i="23"/>
  <c r="F71" i="23" s="1" a="1"/>
  <c r="F71" i="23" s="1"/>
  <c r="E72" i="23"/>
  <c r="F72" i="23" s="1" a="1"/>
  <c r="F72" i="23" s="1"/>
  <c r="E73" i="23"/>
  <c r="F73" i="23" s="1" a="1"/>
  <c r="F73" i="23" s="1"/>
  <c r="E74" i="23"/>
  <c r="F74" i="23" s="1" a="1"/>
  <c r="F74" i="23" s="1"/>
  <c r="E75" i="23"/>
  <c r="F75" i="23" s="1" a="1"/>
  <c r="F75" i="23" s="1"/>
  <c r="E76" i="23"/>
  <c r="F76" i="23" s="1" a="1"/>
  <c r="F76" i="23" s="1"/>
  <c r="E77" i="23"/>
  <c r="F77" i="23" s="1" a="1"/>
  <c r="F77" i="23" s="1"/>
  <c r="E78" i="23"/>
  <c r="F78" i="23" s="1" a="1"/>
  <c r="F78" i="23" s="1"/>
  <c r="E79" i="23"/>
  <c r="F79" i="23" s="1" a="1"/>
  <c r="F79" i="23" s="1"/>
  <c r="E80" i="23"/>
  <c r="F80" i="23" s="1" a="1"/>
  <c r="F80" i="23" s="1"/>
  <c r="E81" i="23"/>
  <c r="F81" i="23" s="1" a="1"/>
  <c r="F81" i="23" s="1"/>
  <c r="E82" i="23"/>
  <c r="F82" i="23" s="1" a="1"/>
  <c r="F82" i="23" s="1"/>
  <c r="E83" i="23"/>
  <c r="F83" i="23" s="1" a="1"/>
  <c r="F83" i="23" s="1"/>
  <c r="E84" i="23"/>
  <c r="F84" i="23" s="1" a="1"/>
  <c r="F84" i="23" s="1"/>
  <c r="E85" i="23"/>
  <c r="F85" i="23" s="1" a="1"/>
  <c r="F85" i="23" s="1"/>
  <c r="E86" i="23"/>
  <c r="F86" i="23" s="1" a="1"/>
  <c r="F86" i="23" s="1"/>
  <c r="E87" i="23"/>
  <c r="F87" i="23" s="1" a="1"/>
  <c r="F87" i="23" s="1"/>
  <c r="E88" i="23"/>
  <c r="F88" i="23" s="1" a="1"/>
  <c r="F88" i="23" s="1"/>
  <c r="E89" i="23"/>
  <c r="F89" i="23" s="1" a="1"/>
  <c r="F89" i="23" s="1"/>
  <c r="E90" i="23"/>
  <c r="F90" i="23" s="1" a="1"/>
  <c r="F90" i="23" s="1"/>
  <c r="E91" i="23"/>
  <c r="F91" i="23" s="1" a="1"/>
  <c r="F91" i="23" s="1"/>
  <c r="E92" i="23"/>
  <c r="F92" i="23" s="1" a="1"/>
  <c r="F92" i="23" s="1"/>
  <c r="E93" i="23"/>
  <c r="F93" i="23" s="1" a="1"/>
  <c r="F93" i="23" s="1"/>
  <c r="E94" i="23"/>
  <c r="F94" i="23" s="1" a="1"/>
  <c r="F94" i="23" s="1"/>
  <c r="E95" i="23"/>
  <c r="F95" i="23" s="1" a="1"/>
  <c r="F95" i="23" s="1"/>
  <c r="E96" i="23"/>
  <c r="F96" i="23" s="1" a="1"/>
  <c r="F96" i="23" s="1"/>
  <c r="E97" i="23"/>
  <c r="F97" i="23" s="1" a="1"/>
  <c r="F97" i="23" s="1"/>
  <c r="E98" i="23"/>
  <c r="F98" i="23" s="1" a="1"/>
  <c r="F98" i="23" s="1"/>
  <c r="E99" i="23"/>
  <c r="F99" i="23" s="1" a="1"/>
  <c r="F99" i="23" s="1"/>
  <c r="E100" i="23"/>
  <c r="F100" i="23" s="1" a="1"/>
  <c r="F100" i="23" s="1"/>
  <c r="E101" i="23"/>
  <c r="F101" i="23" s="1" a="1"/>
  <c r="F101" i="23" s="1"/>
  <c r="E102" i="23"/>
  <c r="F102" i="23" s="1" a="1"/>
  <c r="F102" i="23" s="1"/>
  <c r="E103" i="23"/>
  <c r="F103" i="23" s="1" a="1"/>
  <c r="F103" i="23" s="1"/>
  <c r="E104" i="23"/>
  <c r="F104" i="23" s="1" a="1"/>
  <c r="F104" i="23" s="1"/>
  <c r="E105" i="23"/>
  <c r="F105" i="23" s="1" a="1"/>
  <c r="F105" i="23" s="1"/>
  <c r="E106" i="23"/>
  <c r="F106" i="23" s="1" a="1"/>
  <c r="F106" i="23" s="1"/>
  <c r="F20" i="26" a="1"/>
  <c r="F20" i="26" s="1"/>
  <c r="F21" i="26" a="1"/>
  <c r="F21" i="26" s="1"/>
  <c r="F22" i="26" a="1"/>
  <c r="F22" i="26" s="1"/>
  <c r="F23" i="26" a="1"/>
  <c r="F23" i="26" s="1"/>
  <c r="F24" i="26" a="1"/>
  <c r="F24" i="26" s="1"/>
  <c r="F25" i="26" a="1"/>
  <c r="F25" i="26" s="1"/>
  <c r="F26" i="26" a="1"/>
  <c r="F26" i="26" s="1"/>
  <c r="F27" i="26" a="1"/>
  <c r="F27" i="26" s="1"/>
  <c r="F28" i="26" a="1"/>
  <c r="F28" i="26" s="1"/>
  <c r="F29" i="26" a="1"/>
  <c r="F29" i="26" s="1"/>
  <c r="F30" i="26" a="1"/>
  <c r="F30" i="26" s="1"/>
  <c r="F31" i="26" a="1"/>
  <c r="F31" i="26" s="1"/>
  <c r="F32" i="26" a="1"/>
  <c r="F32" i="26" s="1"/>
  <c r="F33" i="26" a="1"/>
  <c r="F33" i="26" s="1"/>
  <c r="F34" i="26" a="1"/>
  <c r="F34" i="26" s="1"/>
  <c r="F35" i="26" a="1"/>
  <c r="F35" i="26" s="1"/>
  <c r="F36" i="26" a="1"/>
  <c r="F36" i="26" s="1"/>
  <c r="F37" i="26" a="1"/>
  <c r="F37" i="26" s="1"/>
  <c r="F38" i="26" a="1"/>
  <c r="F38" i="26" s="1"/>
  <c r="F39" i="26" a="1"/>
  <c r="F39" i="26" s="1"/>
  <c r="F40" i="26" a="1"/>
  <c r="F40" i="26" s="1"/>
  <c r="F41" i="26" a="1"/>
  <c r="F41" i="26" s="1"/>
  <c r="F42" i="26" a="1"/>
  <c r="F42" i="26" s="1"/>
  <c r="F43" i="26" a="1"/>
  <c r="F43" i="26" s="1"/>
  <c r="F44" i="26" a="1"/>
  <c r="F44" i="26" s="1"/>
  <c r="F45" i="26" a="1"/>
  <c r="F45" i="26" s="1"/>
  <c r="F46" i="26" a="1"/>
  <c r="F46" i="26" s="1"/>
  <c r="F47" i="26" a="1"/>
  <c r="F47" i="26" s="1"/>
  <c r="F48" i="26" a="1"/>
  <c r="F48" i="26" s="1"/>
  <c r="F49" i="26" a="1"/>
  <c r="F49" i="26" s="1"/>
  <c r="F50" i="26" a="1"/>
  <c r="F50" i="26" s="1"/>
  <c r="F51" i="26" a="1"/>
  <c r="F51" i="26" s="1"/>
  <c r="F52" i="26" a="1"/>
  <c r="F52" i="26" s="1"/>
  <c r="F53" i="26" a="1"/>
  <c r="F53" i="26" s="1"/>
  <c r="F54" i="26" a="1"/>
  <c r="F54" i="26" s="1"/>
  <c r="F55" i="26" a="1"/>
  <c r="F55" i="26" s="1"/>
  <c r="F56" i="26" a="1"/>
  <c r="F56" i="26" s="1"/>
  <c r="F57" i="26" a="1"/>
  <c r="F57" i="26" s="1"/>
  <c r="F58" i="26" a="1"/>
  <c r="F58" i="26" s="1"/>
  <c r="F59" i="26" a="1"/>
  <c r="F59" i="26" s="1"/>
  <c r="F60" i="26" a="1"/>
  <c r="F60" i="26" s="1"/>
  <c r="F61" i="26" a="1"/>
  <c r="F61" i="26" s="1"/>
  <c r="F62" i="26" a="1"/>
  <c r="F62" i="26" s="1"/>
  <c r="F63" i="26" a="1"/>
  <c r="F63" i="26" s="1"/>
  <c r="F64" i="26" a="1"/>
  <c r="F64" i="26" s="1"/>
  <c r="F65" i="26" a="1"/>
  <c r="F65" i="26" s="1"/>
  <c r="F66" i="26" a="1"/>
  <c r="F66" i="26" s="1"/>
  <c r="F67" i="26" a="1"/>
  <c r="F67" i="26" s="1"/>
  <c r="F68" i="26" a="1"/>
  <c r="F68" i="26" s="1"/>
  <c r="F69" i="26" a="1"/>
  <c r="F69" i="26" s="1"/>
  <c r="F70" i="26" a="1"/>
  <c r="F70" i="26" s="1"/>
  <c r="F71" i="26" a="1"/>
  <c r="F71" i="26" s="1"/>
  <c r="F72" i="26" a="1"/>
  <c r="F72" i="26" s="1"/>
  <c r="F73" i="26" a="1"/>
  <c r="F73" i="26" s="1"/>
  <c r="F74" i="26" a="1"/>
  <c r="F74" i="26" s="1"/>
  <c r="F75" i="26" a="1"/>
  <c r="F75" i="26" s="1"/>
  <c r="F76" i="26" a="1"/>
  <c r="F76" i="26" s="1"/>
  <c r="F77" i="26" a="1"/>
  <c r="F77" i="26" s="1"/>
  <c r="F78" i="26" a="1"/>
  <c r="F78" i="26" s="1"/>
  <c r="F79" i="26" a="1"/>
  <c r="F79" i="26" s="1"/>
  <c r="F80" i="26" a="1"/>
  <c r="F80" i="26" s="1"/>
  <c r="F81" i="26" a="1"/>
  <c r="F81" i="26" s="1"/>
  <c r="F82" i="26" a="1"/>
  <c r="F82" i="26" s="1"/>
  <c r="F83" i="26" a="1"/>
  <c r="F83" i="26" s="1"/>
  <c r="F84" i="26" a="1"/>
  <c r="F84" i="26" s="1"/>
  <c r="F85" i="26" a="1"/>
  <c r="F85" i="26" s="1"/>
  <c r="F86" i="26" a="1"/>
  <c r="F86" i="26" s="1"/>
  <c r="F87" i="26" a="1"/>
  <c r="F87" i="26" s="1"/>
  <c r="F88" i="26" a="1"/>
  <c r="F88" i="26" s="1"/>
  <c r="F89" i="26" a="1"/>
  <c r="F89" i="26" s="1"/>
  <c r="F90" i="26" a="1"/>
  <c r="F90" i="26" s="1"/>
  <c r="F91" i="26" a="1"/>
  <c r="F91" i="26" s="1"/>
  <c r="F92" i="26" a="1"/>
  <c r="F92" i="26" s="1"/>
  <c r="F93" i="26" a="1"/>
  <c r="F93" i="26" s="1"/>
  <c r="F94" i="26" a="1"/>
  <c r="F94" i="26" s="1"/>
  <c r="F95" i="26" a="1"/>
  <c r="F95" i="26" s="1"/>
  <c r="F96" i="26" a="1"/>
  <c r="F96" i="26" s="1"/>
  <c r="F97" i="26" a="1"/>
  <c r="F97" i="26" s="1"/>
  <c r="F98" i="26" a="1"/>
  <c r="F98" i="26" s="1"/>
  <c r="F99" i="26" a="1"/>
  <c r="F99" i="26" s="1"/>
  <c r="F100" i="26" a="1"/>
  <c r="F100" i="26" s="1"/>
  <c r="F101" i="26" a="1"/>
  <c r="F101" i="26" s="1"/>
  <c r="F102" i="26" a="1"/>
  <c r="F102" i="26" s="1"/>
  <c r="F103" i="26" a="1"/>
  <c r="F103" i="26" s="1"/>
  <c r="F104" i="26" a="1"/>
  <c r="F104" i="26" s="1"/>
  <c r="F105" i="26" a="1"/>
  <c r="F105" i="26" s="1"/>
  <c r="F106" i="26" a="1"/>
  <c r="F106" i="26" s="1"/>
  <c r="E8" i="25"/>
  <c r="F8" i="25" s="1" a="1"/>
  <c r="F8" i="25" s="1"/>
  <c r="E9" i="25"/>
  <c r="F9" i="25" s="1" a="1"/>
  <c r="F9" i="25" s="1"/>
  <c r="E10" i="25"/>
  <c r="F10" i="25" s="1" a="1"/>
  <c r="F10" i="25" s="1"/>
  <c r="E11" i="25"/>
  <c r="F11" i="25" s="1" a="1"/>
  <c r="F11" i="25" s="1"/>
  <c r="E12" i="25"/>
  <c r="F12" i="25" s="1" a="1"/>
  <c r="F12" i="25" s="1"/>
  <c r="E13" i="25"/>
  <c r="F13" i="25" s="1" a="1"/>
  <c r="F13" i="25" s="1"/>
  <c r="E14" i="25"/>
  <c r="F14" i="25" s="1" a="1"/>
  <c r="F14" i="25" s="1"/>
  <c r="E15" i="25"/>
  <c r="F15" i="25" s="1" a="1"/>
  <c r="F15" i="25" s="1"/>
  <c r="E16" i="25"/>
  <c r="F16" i="25" s="1" a="1"/>
  <c r="F16" i="25" s="1"/>
  <c r="E17" i="25"/>
  <c r="F17" i="25" s="1" a="1"/>
  <c r="F17" i="25" s="1"/>
  <c r="E18" i="25"/>
  <c r="F18" i="25" s="1" a="1"/>
  <c r="F18" i="25" s="1"/>
  <c r="E19" i="25"/>
  <c r="F19" i="25" s="1" a="1"/>
  <c r="F19" i="25" s="1"/>
  <c r="E20" i="25"/>
  <c r="F20" i="25" s="1" a="1"/>
  <c r="F20" i="25" s="1"/>
  <c r="E21" i="25"/>
  <c r="F21" i="25" s="1" a="1"/>
  <c r="F21" i="25" s="1"/>
  <c r="E22" i="25"/>
  <c r="F22" i="25" s="1" a="1"/>
  <c r="F22" i="25" s="1"/>
  <c r="E23" i="25"/>
  <c r="F23" i="25" s="1" a="1"/>
  <c r="F23" i="25" s="1"/>
  <c r="E24" i="25"/>
  <c r="F24" i="25" s="1" a="1"/>
  <c r="F24" i="25" s="1"/>
  <c r="E25" i="25"/>
  <c r="F25" i="25" s="1" a="1"/>
  <c r="F25" i="25" s="1"/>
  <c r="E26" i="25"/>
  <c r="F26" i="25" s="1" a="1"/>
  <c r="F26" i="25" s="1"/>
  <c r="E27" i="25"/>
  <c r="F27" i="25" s="1" a="1"/>
  <c r="F27" i="25" s="1"/>
  <c r="E28" i="25"/>
  <c r="F28" i="25" s="1" a="1"/>
  <c r="F28" i="25" s="1"/>
  <c r="E29" i="25"/>
  <c r="F29" i="25" s="1" a="1"/>
  <c r="F29" i="25" s="1"/>
  <c r="E30" i="25"/>
  <c r="F30" i="25" s="1" a="1"/>
  <c r="F30" i="25" s="1"/>
  <c r="E31" i="25"/>
  <c r="F31" i="25" s="1" a="1"/>
  <c r="F31" i="25" s="1"/>
  <c r="E32" i="25"/>
  <c r="F32" i="25" s="1" a="1"/>
  <c r="F32" i="25" s="1"/>
  <c r="E33" i="25"/>
  <c r="F33" i="25" s="1" a="1"/>
  <c r="F33" i="25" s="1"/>
  <c r="E34" i="25"/>
  <c r="F34" i="25" s="1" a="1"/>
  <c r="F34" i="25" s="1"/>
  <c r="E35" i="25"/>
  <c r="F35" i="25" s="1" a="1"/>
  <c r="F35" i="25" s="1"/>
  <c r="E36" i="25"/>
  <c r="F36" i="25" s="1" a="1"/>
  <c r="F36" i="25" s="1"/>
  <c r="E37" i="25"/>
  <c r="F37" i="25" s="1" a="1"/>
  <c r="F37" i="25" s="1"/>
  <c r="E38" i="25"/>
  <c r="F38" i="25" s="1" a="1"/>
  <c r="F38" i="25" s="1"/>
  <c r="E39" i="25"/>
  <c r="F39" i="25" s="1" a="1"/>
  <c r="F39" i="25" s="1"/>
  <c r="E40" i="25"/>
  <c r="F40" i="25" s="1" a="1"/>
  <c r="F40" i="25" s="1"/>
  <c r="E41" i="25"/>
  <c r="F41" i="25" s="1" a="1"/>
  <c r="F41" i="25" s="1"/>
  <c r="E42" i="25"/>
  <c r="F42" i="25" s="1" a="1"/>
  <c r="F42" i="25" s="1"/>
  <c r="E43" i="25"/>
  <c r="F43" i="25" s="1" a="1"/>
  <c r="F43" i="25" s="1"/>
  <c r="E44" i="25"/>
  <c r="F44" i="25" s="1" a="1"/>
  <c r="F44" i="25" s="1"/>
  <c r="E45" i="25"/>
  <c r="F45" i="25" s="1" a="1"/>
  <c r="F45" i="25" s="1"/>
  <c r="E46" i="25"/>
  <c r="F46" i="25" s="1" a="1"/>
  <c r="F46" i="25" s="1"/>
  <c r="E47" i="25"/>
  <c r="F47" i="25" s="1" a="1"/>
  <c r="F47" i="25" s="1"/>
  <c r="E48" i="25"/>
  <c r="F48" i="25" s="1" a="1"/>
  <c r="F48" i="25" s="1"/>
  <c r="E49" i="25"/>
  <c r="F49" i="25" s="1" a="1"/>
  <c r="F49" i="25" s="1"/>
  <c r="E50" i="25"/>
  <c r="F50" i="25" s="1" a="1"/>
  <c r="F50" i="25" s="1"/>
  <c r="E51" i="25"/>
  <c r="F51" i="25" s="1" a="1"/>
  <c r="F51" i="25" s="1"/>
  <c r="E52" i="25"/>
  <c r="F52" i="25" s="1" a="1"/>
  <c r="F52" i="25" s="1"/>
  <c r="E53" i="25"/>
  <c r="F53" i="25" s="1" a="1"/>
  <c r="F53" i="25" s="1"/>
  <c r="E54" i="25"/>
  <c r="F54" i="25" s="1" a="1"/>
  <c r="F54" i="25" s="1"/>
  <c r="E55" i="25"/>
  <c r="F55" i="25" s="1" a="1"/>
  <c r="F55" i="25" s="1"/>
  <c r="E56" i="25"/>
  <c r="F56" i="25" s="1" a="1"/>
  <c r="F56" i="25" s="1"/>
  <c r="E57" i="25"/>
  <c r="F57" i="25" s="1" a="1"/>
  <c r="F57" i="25" s="1"/>
  <c r="E58" i="25"/>
  <c r="F58" i="25" s="1" a="1"/>
  <c r="F58" i="25" s="1"/>
  <c r="E59" i="25"/>
  <c r="F59" i="25" s="1" a="1"/>
  <c r="F59" i="25" s="1"/>
  <c r="E60" i="25"/>
  <c r="F60" i="25" s="1" a="1"/>
  <c r="F60" i="25" s="1"/>
  <c r="E61" i="25"/>
  <c r="F61" i="25" s="1" a="1"/>
  <c r="F61" i="25" s="1"/>
  <c r="E62" i="25"/>
  <c r="F62" i="25" s="1" a="1"/>
  <c r="F62" i="25" s="1"/>
  <c r="E63" i="25"/>
  <c r="F63" i="25" s="1" a="1"/>
  <c r="F63" i="25" s="1"/>
  <c r="E64" i="25"/>
  <c r="F64" i="25" s="1" a="1"/>
  <c r="F64" i="25" s="1"/>
  <c r="E65" i="25"/>
  <c r="F65" i="25" s="1" a="1"/>
  <c r="F65" i="25" s="1"/>
  <c r="E66" i="25"/>
  <c r="F66" i="25" s="1" a="1"/>
  <c r="F66" i="25" s="1"/>
  <c r="E67" i="25"/>
  <c r="F67" i="25" s="1" a="1"/>
  <c r="F67" i="25" s="1"/>
  <c r="E68" i="25"/>
  <c r="F68" i="25" s="1" a="1"/>
  <c r="F68" i="25" s="1"/>
  <c r="E69" i="25"/>
  <c r="F69" i="25" s="1" a="1"/>
  <c r="F69" i="25" s="1"/>
  <c r="E70" i="25"/>
  <c r="F70" i="25" s="1" a="1"/>
  <c r="F70" i="25" s="1"/>
  <c r="E71" i="25"/>
  <c r="F71" i="25" s="1" a="1"/>
  <c r="F71" i="25" s="1"/>
  <c r="E72" i="25"/>
  <c r="F72" i="25" s="1" a="1"/>
  <c r="F72" i="25" s="1"/>
  <c r="E73" i="25"/>
  <c r="F73" i="25" s="1" a="1"/>
  <c r="F73" i="25" s="1"/>
  <c r="E74" i="25"/>
  <c r="F74" i="25" s="1" a="1"/>
  <c r="F74" i="25" s="1"/>
  <c r="E75" i="25"/>
  <c r="F75" i="25" s="1" a="1"/>
  <c r="F75" i="25" s="1"/>
  <c r="E76" i="25"/>
  <c r="F76" i="25" s="1" a="1"/>
  <c r="F76" i="25" s="1"/>
  <c r="E77" i="25"/>
  <c r="F77" i="25" s="1" a="1"/>
  <c r="F77" i="25" s="1"/>
  <c r="E78" i="25"/>
  <c r="F78" i="25" s="1" a="1"/>
  <c r="F78" i="25" s="1"/>
  <c r="E79" i="25"/>
  <c r="F79" i="25" s="1" a="1"/>
  <c r="F79" i="25" s="1"/>
  <c r="E80" i="25"/>
  <c r="F80" i="25" s="1" a="1"/>
  <c r="F80" i="25" s="1"/>
  <c r="E81" i="25"/>
  <c r="F81" i="25" s="1" a="1"/>
  <c r="F81" i="25" s="1"/>
  <c r="E82" i="25"/>
  <c r="F82" i="25" s="1" a="1"/>
  <c r="F82" i="25" s="1"/>
  <c r="E83" i="25"/>
  <c r="F83" i="25" s="1" a="1"/>
  <c r="F83" i="25" s="1"/>
  <c r="E84" i="25"/>
  <c r="F84" i="25" s="1" a="1"/>
  <c r="F84" i="25" s="1"/>
  <c r="E85" i="25"/>
  <c r="F85" i="25" s="1" a="1"/>
  <c r="F85" i="25" s="1"/>
  <c r="E86" i="25"/>
  <c r="F86" i="25" s="1" a="1"/>
  <c r="F86" i="25" s="1"/>
  <c r="E87" i="25"/>
  <c r="F87" i="25" s="1" a="1"/>
  <c r="F87" i="25" s="1"/>
  <c r="E88" i="25"/>
  <c r="F88" i="25" s="1" a="1"/>
  <c r="F88" i="25" s="1"/>
  <c r="E89" i="25"/>
  <c r="F89" i="25" s="1" a="1"/>
  <c r="F89" i="25" s="1"/>
  <c r="E90" i="25"/>
  <c r="F90" i="25" s="1" a="1"/>
  <c r="F90" i="25" s="1"/>
  <c r="E91" i="25"/>
  <c r="F91" i="25" s="1" a="1"/>
  <c r="F91" i="25" s="1"/>
  <c r="E92" i="25"/>
  <c r="F92" i="25" s="1" a="1"/>
  <c r="F92" i="25" s="1"/>
  <c r="E93" i="25"/>
  <c r="F93" i="25" s="1" a="1"/>
  <c r="F93" i="25" s="1"/>
  <c r="E94" i="25"/>
  <c r="F94" i="25" s="1" a="1"/>
  <c r="F94" i="25" s="1"/>
  <c r="E95" i="25"/>
  <c r="F95" i="25" s="1" a="1"/>
  <c r="F95" i="25" s="1"/>
  <c r="E96" i="25"/>
  <c r="F96" i="25" s="1" a="1"/>
  <c r="F96" i="25" s="1"/>
  <c r="E97" i="25"/>
  <c r="F97" i="25" s="1" a="1"/>
  <c r="F97" i="25" s="1"/>
  <c r="E98" i="25"/>
  <c r="F98" i="25" s="1" a="1"/>
  <c r="F98" i="25" s="1"/>
  <c r="E99" i="25"/>
  <c r="F99" i="25" s="1" a="1"/>
  <c r="F99" i="25" s="1"/>
  <c r="E100" i="25"/>
  <c r="F100" i="25" s="1" a="1"/>
  <c r="F100" i="25" s="1"/>
  <c r="E101" i="25"/>
  <c r="F101" i="25" s="1" a="1"/>
  <c r="F101" i="25" s="1"/>
  <c r="E102" i="25"/>
  <c r="F102" i="25" s="1" a="1"/>
  <c r="F102" i="25" s="1"/>
  <c r="E103" i="25"/>
  <c r="F103" i="25" s="1" a="1"/>
  <c r="F103" i="25" s="1"/>
  <c r="E104" i="25"/>
  <c r="F104" i="25" s="1" a="1"/>
  <c r="F104" i="25" s="1"/>
  <c r="E105" i="25"/>
  <c r="F105" i="25" s="1" a="1"/>
  <c r="F105" i="25" s="1"/>
  <c r="E106" i="25"/>
  <c r="F106" i="25" s="1" a="1"/>
  <c r="F106" i="25" s="1"/>
  <c r="E8" i="24"/>
  <c r="F8" i="24" s="1" a="1"/>
  <c r="F8" i="24" s="1"/>
  <c r="E9" i="24"/>
  <c r="F9" i="24" s="1" a="1"/>
  <c r="F9" i="24" s="1"/>
  <c r="E10" i="24"/>
  <c r="F10" i="24" s="1" a="1"/>
  <c r="F10" i="24" s="1"/>
  <c r="E11" i="24"/>
  <c r="F11" i="24" s="1" a="1"/>
  <c r="F11" i="24" s="1"/>
  <c r="E12" i="24"/>
  <c r="F12" i="24" s="1" a="1"/>
  <c r="F12" i="24" s="1"/>
  <c r="E13" i="24"/>
  <c r="F13" i="24" s="1" a="1"/>
  <c r="F13" i="24" s="1"/>
  <c r="E14" i="24"/>
  <c r="F14" i="24" s="1" a="1"/>
  <c r="F14" i="24" s="1"/>
  <c r="E15" i="24"/>
  <c r="F15" i="24" s="1" a="1"/>
  <c r="F15" i="24" s="1"/>
  <c r="E16" i="24"/>
  <c r="F16" i="24" s="1" a="1"/>
  <c r="F16" i="24" s="1"/>
  <c r="E17" i="24"/>
  <c r="F17" i="24" s="1" a="1"/>
  <c r="F17" i="24" s="1"/>
  <c r="E18" i="24"/>
  <c r="F18" i="24" s="1" a="1"/>
  <c r="F18" i="24" s="1"/>
  <c r="E19" i="24"/>
  <c r="F19" i="24" s="1" a="1"/>
  <c r="F19" i="24" s="1"/>
  <c r="E20" i="24"/>
  <c r="F20" i="24" s="1" a="1"/>
  <c r="F20" i="24" s="1"/>
  <c r="E21" i="24"/>
  <c r="F21" i="24" s="1" a="1"/>
  <c r="F21" i="24" s="1"/>
  <c r="E22" i="24"/>
  <c r="F22" i="24" s="1" a="1"/>
  <c r="F22" i="24" s="1"/>
  <c r="E23" i="24"/>
  <c r="F23" i="24" s="1" a="1"/>
  <c r="F23" i="24" s="1"/>
  <c r="E24" i="24"/>
  <c r="F24" i="24" s="1" a="1"/>
  <c r="F24" i="24" s="1"/>
  <c r="E25" i="24"/>
  <c r="F25" i="24" s="1" a="1"/>
  <c r="F25" i="24" s="1"/>
  <c r="E26" i="24"/>
  <c r="F26" i="24" s="1" a="1"/>
  <c r="F26" i="24" s="1"/>
  <c r="E27" i="24"/>
  <c r="F27" i="24" s="1" a="1"/>
  <c r="F27" i="24" s="1"/>
  <c r="E28" i="24"/>
  <c r="F28" i="24" s="1" a="1"/>
  <c r="F28" i="24" s="1"/>
  <c r="E29" i="24"/>
  <c r="F29" i="24" s="1" a="1"/>
  <c r="F29" i="24" s="1"/>
  <c r="E30" i="24"/>
  <c r="F30" i="24" s="1" a="1"/>
  <c r="F30" i="24" s="1"/>
  <c r="E31" i="24"/>
  <c r="F31" i="24" s="1" a="1"/>
  <c r="F31" i="24" s="1"/>
  <c r="E32" i="24"/>
  <c r="F32" i="24" s="1" a="1"/>
  <c r="F32" i="24" s="1"/>
  <c r="E33" i="24"/>
  <c r="F33" i="24" s="1" a="1"/>
  <c r="F33" i="24" s="1"/>
  <c r="E34" i="24"/>
  <c r="F34" i="24" s="1" a="1"/>
  <c r="F34" i="24" s="1"/>
  <c r="E35" i="24"/>
  <c r="F35" i="24" s="1" a="1"/>
  <c r="F35" i="24" s="1"/>
  <c r="E36" i="24"/>
  <c r="F36" i="24" s="1" a="1"/>
  <c r="F36" i="24" s="1"/>
  <c r="E37" i="24"/>
  <c r="F37" i="24" s="1" a="1"/>
  <c r="F37" i="24" s="1"/>
  <c r="E38" i="24"/>
  <c r="F38" i="24" s="1" a="1"/>
  <c r="F38" i="24" s="1"/>
  <c r="E39" i="24"/>
  <c r="F39" i="24" s="1" a="1"/>
  <c r="F39" i="24" s="1"/>
  <c r="E40" i="24"/>
  <c r="F40" i="24" s="1" a="1"/>
  <c r="F40" i="24" s="1"/>
  <c r="E41" i="24"/>
  <c r="F41" i="24" s="1" a="1"/>
  <c r="F41" i="24" s="1"/>
  <c r="E42" i="24"/>
  <c r="F42" i="24" s="1" a="1"/>
  <c r="F42" i="24" s="1"/>
  <c r="E43" i="24"/>
  <c r="F43" i="24" s="1" a="1"/>
  <c r="F43" i="24" s="1"/>
  <c r="E44" i="24"/>
  <c r="F44" i="24" s="1" a="1"/>
  <c r="F44" i="24" s="1"/>
  <c r="E45" i="24"/>
  <c r="F45" i="24" s="1" a="1"/>
  <c r="F45" i="24" s="1"/>
  <c r="E46" i="24"/>
  <c r="F46" i="24" s="1" a="1"/>
  <c r="F46" i="24" s="1"/>
  <c r="E47" i="24"/>
  <c r="F47" i="24" s="1" a="1"/>
  <c r="F47" i="24" s="1"/>
  <c r="E48" i="24"/>
  <c r="F48" i="24" s="1" a="1"/>
  <c r="F48" i="24" s="1"/>
  <c r="E49" i="24"/>
  <c r="F49" i="24" s="1" a="1"/>
  <c r="F49" i="24" s="1"/>
  <c r="E50" i="24"/>
  <c r="F50" i="24" s="1" a="1"/>
  <c r="F50" i="24" s="1"/>
  <c r="E51" i="24"/>
  <c r="F51" i="24" s="1" a="1"/>
  <c r="F51" i="24" s="1"/>
  <c r="E52" i="24"/>
  <c r="F52" i="24" s="1" a="1"/>
  <c r="F52" i="24" s="1"/>
  <c r="E53" i="24"/>
  <c r="F53" i="24" s="1" a="1"/>
  <c r="F53" i="24" s="1"/>
  <c r="E54" i="24"/>
  <c r="F54" i="24" s="1" a="1"/>
  <c r="F54" i="24" s="1"/>
  <c r="E55" i="24"/>
  <c r="F55" i="24" s="1" a="1"/>
  <c r="F55" i="24" s="1"/>
  <c r="E56" i="24"/>
  <c r="F56" i="24" s="1" a="1"/>
  <c r="F56" i="24" s="1"/>
  <c r="E57" i="24"/>
  <c r="F57" i="24" s="1" a="1"/>
  <c r="F57" i="24" s="1"/>
  <c r="E58" i="24"/>
  <c r="F58" i="24" s="1" a="1"/>
  <c r="F58" i="24" s="1"/>
  <c r="E59" i="24"/>
  <c r="F59" i="24" s="1" a="1"/>
  <c r="F59" i="24" s="1"/>
  <c r="E60" i="24"/>
  <c r="F60" i="24" s="1" a="1"/>
  <c r="F60" i="24" s="1"/>
  <c r="E61" i="24"/>
  <c r="F61" i="24" s="1" a="1"/>
  <c r="F61" i="24" s="1"/>
  <c r="E62" i="24"/>
  <c r="F62" i="24" s="1" a="1"/>
  <c r="F62" i="24" s="1"/>
  <c r="E63" i="24"/>
  <c r="F63" i="24" s="1" a="1"/>
  <c r="F63" i="24" s="1"/>
  <c r="E64" i="24"/>
  <c r="F64" i="24" s="1" a="1"/>
  <c r="F64" i="24" s="1"/>
  <c r="E65" i="24"/>
  <c r="F65" i="24" s="1" a="1"/>
  <c r="F65" i="24" s="1"/>
  <c r="E66" i="24"/>
  <c r="F66" i="24" s="1" a="1"/>
  <c r="F66" i="24" s="1"/>
  <c r="E67" i="24"/>
  <c r="F67" i="24" s="1" a="1"/>
  <c r="F67" i="24" s="1"/>
  <c r="E68" i="24"/>
  <c r="F68" i="24" s="1" a="1"/>
  <c r="F68" i="24" s="1"/>
  <c r="E69" i="24"/>
  <c r="F69" i="24" s="1" a="1"/>
  <c r="F69" i="24" s="1"/>
  <c r="E70" i="24"/>
  <c r="F70" i="24" s="1" a="1"/>
  <c r="F70" i="24" s="1"/>
  <c r="E71" i="24"/>
  <c r="F71" i="24" s="1" a="1"/>
  <c r="F71" i="24" s="1"/>
  <c r="E72" i="24"/>
  <c r="F72" i="24" s="1" a="1"/>
  <c r="F72" i="24" s="1"/>
  <c r="E73" i="24"/>
  <c r="F73" i="24" s="1" a="1"/>
  <c r="F73" i="24" s="1"/>
  <c r="E74" i="24"/>
  <c r="F74" i="24" s="1" a="1"/>
  <c r="F74" i="24" s="1"/>
  <c r="E75" i="24"/>
  <c r="F75" i="24" s="1" a="1"/>
  <c r="F75" i="24" s="1"/>
  <c r="E76" i="24"/>
  <c r="F76" i="24" s="1" a="1"/>
  <c r="F76" i="24" s="1"/>
  <c r="E77" i="24"/>
  <c r="F77" i="24" s="1" a="1"/>
  <c r="F77" i="24" s="1"/>
  <c r="E78" i="24"/>
  <c r="F78" i="24" s="1" a="1"/>
  <c r="F78" i="24" s="1"/>
  <c r="E79" i="24"/>
  <c r="F79" i="24" s="1" a="1"/>
  <c r="F79" i="24" s="1"/>
  <c r="E80" i="24"/>
  <c r="F80" i="24" s="1" a="1"/>
  <c r="F80" i="24" s="1"/>
  <c r="E81" i="24"/>
  <c r="F81" i="24" s="1" a="1"/>
  <c r="F81" i="24" s="1"/>
  <c r="E82" i="24"/>
  <c r="F82" i="24" s="1" a="1"/>
  <c r="F82" i="24" s="1"/>
  <c r="E83" i="24"/>
  <c r="F83" i="24" s="1" a="1"/>
  <c r="F83" i="24" s="1"/>
  <c r="E84" i="24"/>
  <c r="F84" i="24" s="1" a="1"/>
  <c r="F84" i="24" s="1"/>
  <c r="E85" i="24"/>
  <c r="F85" i="24" s="1" a="1"/>
  <c r="F85" i="24" s="1"/>
  <c r="E86" i="24"/>
  <c r="F86" i="24" s="1" a="1"/>
  <c r="F86" i="24" s="1"/>
  <c r="E87" i="24"/>
  <c r="F87" i="24" s="1" a="1"/>
  <c r="F87" i="24" s="1"/>
  <c r="E88" i="24"/>
  <c r="F88" i="24" s="1" a="1"/>
  <c r="F88" i="24" s="1"/>
  <c r="E89" i="24"/>
  <c r="F89" i="24" s="1" a="1"/>
  <c r="F89" i="24" s="1"/>
  <c r="E90" i="24"/>
  <c r="F90" i="24" s="1" a="1"/>
  <c r="F90" i="24" s="1"/>
  <c r="E91" i="24"/>
  <c r="F91" i="24" s="1" a="1"/>
  <c r="F91" i="24" s="1"/>
  <c r="E92" i="24"/>
  <c r="F92" i="24" s="1" a="1"/>
  <c r="F92" i="24" s="1"/>
  <c r="E93" i="24"/>
  <c r="F93" i="24" s="1" a="1"/>
  <c r="F93" i="24" s="1"/>
  <c r="E94" i="24"/>
  <c r="F94" i="24" s="1" a="1"/>
  <c r="F94" i="24" s="1"/>
  <c r="E95" i="24"/>
  <c r="F95" i="24" s="1" a="1"/>
  <c r="F95" i="24" s="1"/>
  <c r="E96" i="24"/>
  <c r="F96" i="24" s="1" a="1"/>
  <c r="F96" i="24" s="1"/>
  <c r="E97" i="24"/>
  <c r="F97" i="24" s="1" a="1"/>
  <c r="F97" i="24" s="1"/>
  <c r="E98" i="24"/>
  <c r="F98" i="24" s="1" a="1"/>
  <c r="F98" i="24" s="1"/>
  <c r="E99" i="24"/>
  <c r="F99" i="24" s="1" a="1"/>
  <c r="F99" i="24" s="1"/>
  <c r="E100" i="24"/>
  <c r="F100" i="24" s="1" a="1"/>
  <c r="F100" i="24" s="1"/>
  <c r="E101" i="24"/>
  <c r="F101" i="24" s="1" a="1"/>
  <c r="F101" i="24" s="1"/>
  <c r="E102" i="24"/>
  <c r="F102" i="24" s="1" a="1"/>
  <c r="F102" i="24" s="1"/>
  <c r="E103" i="24"/>
  <c r="F103" i="24" s="1" a="1"/>
  <c r="F103" i="24" s="1"/>
  <c r="E104" i="24"/>
  <c r="F104" i="24" s="1" a="1"/>
  <c r="F104" i="24" s="1"/>
  <c r="E105" i="24"/>
  <c r="F105" i="24" s="1" a="1"/>
  <c r="F105" i="24" s="1"/>
  <c r="E106" i="24"/>
  <c r="F106" i="24" s="1" a="1"/>
  <c r="F106" i="24" s="1"/>
  <c r="E7" i="24"/>
  <c r="F7" i="24" s="1" a="1"/>
  <c r="F7" i="24" s="1"/>
  <c r="E7" i="25"/>
  <c r="F7" i="25" s="1" a="1"/>
  <c r="F7" i="25" s="1"/>
  <c r="E7" i="23"/>
  <c r="F7" i="23" s="1" a="1"/>
  <c r="F7" i="23" s="1"/>
  <c r="E7" i="19"/>
  <c r="F7" i="19" s="1" a="1"/>
  <c r="F7" i="19" s="1"/>
  <c r="E7" i="20"/>
  <c r="F7" i="20" s="1" a="1"/>
  <c r="F7" i="20" s="1"/>
  <c r="E7" i="21"/>
  <c r="F7" i="21" s="1" a="1"/>
  <c r="F7" i="21" s="1"/>
  <c r="E7" i="22"/>
  <c r="F7" i="22" s="1" a="1"/>
  <c r="F7" i="22" s="1"/>
  <c r="E7" i="17"/>
  <c r="F7" i="17" s="1" a="1"/>
  <c r="F7" i="17" s="1"/>
  <c r="E7" i="18"/>
  <c r="F7" i="18" s="1" a="1"/>
  <c r="F7" i="18" s="1"/>
  <c r="E8" i="16"/>
  <c r="F8" i="16" s="1" a="1"/>
  <c r="F8" i="16" s="1"/>
  <c r="E9" i="16"/>
  <c r="F9" i="16" s="1" a="1"/>
  <c r="F9" i="16" s="1"/>
  <c r="E10" i="16"/>
  <c r="F10" i="16" s="1" a="1"/>
  <c r="F10" i="16" s="1"/>
  <c r="E11" i="16"/>
  <c r="F11" i="16" s="1" a="1"/>
  <c r="F11" i="16" s="1"/>
  <c r="E12" i="16"/>
  <c r="F12" i="16" s="1" a="1"/>
  <c r="F12" i="16" s="1"/>
  <c r="E13" i="16"/>
  <c r="F13" i="16" s="1" a="1"/>
  <c r="F13" i="16" s="1"/>
  <c r="E14" i="16"/>
  <c r="F14" i="16" s="1" a="1"/>
  <c r="F14" i="16" s="1"/>
  <c r="E15" i="16"/>
  <c r="F15" i="16" s="1" a="1"/>
  <c r="F15" i="16" s="1"/>
  <c r="E16" i="16"/>
  <c r="F16" i="16" s="1" a="1"/>
  <c r="F16" i="16" s="1"/>
  <c r="E17" i="16"/>
  <c r="F17" i="16" s="1" a="1"/>
  <c r="F17" i="16" s="1"/>
  <c r="E18" i="16"/>
  <c r="F18" i="16" s="1" a="1"/>
  <c r="F18" i="16" s="1"/>
  <c r="E19" i="16"/>
  <c r="F19" i="16" s="1" a="1"/>
  <c r="F19" i="16" s="1"/>
  <c r="E20" i="16"/>
  <c r="F20" i="16" s="1" a="1"/>
  <c r="F20" i="16" s="1"/>
  <c r="E21" i="16"/>
  <c r="F21" i="16" s="1" a="1"/>
  <c r="F21" i="16" s="1"/>
  <c r="E22" i="16"/>
  <c r="F22" i="16" s="1" a="1"/>
  <c r="F22" i="16" s="1"/>
  <c r="E23" i="16"/>
  <c r="F23" i="16" s="1" a="1"/>
  <c r="F23" i="16" s="1"/>
  <c r="E24" i="16"/>
  <c r="F24" i="16" s="1" a="1"/>
  <c r="F24" i="16" s="1"/>
  <c r="E25" i="16"/>
  <c r="F25" i="16" s="1" a="1"/>
  <c r="F25" i="16" s="1"/>
  <c r="E26" i="16"/>
  <c r="F26" i="16" s="1" a="1"/>
  <c r="F26" i="16" s="1"/>
  <c r="E27" i="16"/>
  <c r="F27" i="16" s="1" a="1"/>
  <c r="F27" i="16" s="1"/>
  <c r="E28" i="16"/>
  <c r="F28" i="16" s="1" a="1"/>
  <c r="F28" i="16" s="1"/>
  <c r="E29" i="16"/>
  <c r="F29" i="16" s="1" a="1"/>
  <c r="F29" i="16" s="1"/>
  <c r="E30" i="16"/>
  <c r="F30" i="16" s="1" a="1"/>
  <c r="F30" i="16" s="1"/>
  <c r="E31" i="16"/>
  <c r="F31" i="16" s="1" a="1"/>
  <c r="F31" i="16" s="1"/>
  <c r="E32" i="16"/>
  <c r="F32" i="16" s="1" a="1"/>
  <c r="F32" i="16" s="1"/>
  <c r="E33" i="16"/>
  <c r="F33" i="16" s="1" a="1"/>
  <c r="F33" i="16" s="1"/>
  <c r="E34" i="16"/>
  <c r="F34" i="16" s="1" a="1"/>
  <c r="F34" i="16" s="1"/>
  <c r="E35" i="16"/>
  <c r="F35" i="16" s="1" a="1"/>
  <c r="F35" i="16" s="1"/>
  <c r="E36" i="16"/>
  <c r="F36" i="16" s="1" a="1"/>
  <c r="F36" i="16" s="1"/>
  <c r="E37" i="16"/>
  <c r="F37" i="16" s="1" a="1"/>
  <c r="F37" i="16" s="1"/>
  <c r="E38" i="16"/>
  <c r="F38" i="16" s="1" a="1"/>
  <c r="F38" i="16" s="1"/>
  <c r="E39" i="16"/>
  <c r="F39" i="16" s="1" a="1"/>
  <c r="F39" i="16" s="1"/>
  <c r="E40" i="16"/>
  <c r="F40" i="16" s="1" a="1"/>
  <c r="F40" i="16" s="1"/>
  <c r="E41" i="16"/>
  <c r="F41" i="16" s="1" a="1"/>
  <c r="F41" i="16" s="1"/>
  <c r="E42" i="16"/>
  <c r="F42" i="16" s="1" a="1"/>
  <c r="F42" i="16" s="1"/>
  <c r="E43" i="16"/>
  <c r="F43" i="16" s="1" a="1"/>
  <c r="F43" i="16" s="1"/>
  <c r="E44" i="16"/>
  <c r="F44" i="16" s="1" a="1"/>
  <c r="F44" i="16" s="1"/>
  <c r="E45" i="16"/>
  <c r="F45" i="16" s="1" a="1"/>
  <c r="F45" i="16" s="1"/>
  <c r="E46" i="16"/>
  <c r="F46" i="16" s="1" a="1"/>
  <c r="F46" i="16" s="1"/>
  <c r="E47" i="16"/>
  <c r="F47" i="16" s="1" a="1"/>
  <c r="F47" i="16" s="1"/>
  <c r="E48" i="16"/>
  <c r="F48" i="16" s="1" a="1"/>
  <c r="F48" i="16" s="1"/>
  <c r="E49" i="16"/>
  <c r="F49" i="16" s="1" a="1"/>
  <c r="F49" i="16" s="1"/>
  <c r="E50" i="16"/>
  <c r="F50" i="16" s="1" a="1"/>
  <c r="F50" i="16" s="1"/>
  <c r="E51" i="16"/>
  <c r="F51" i="16" s="1" a="1"/>
  <c r="F51" i="16" s="1"/>
  <c r="E52" i="16"/>
  <c r="F52" i="16" s="1" a="1"/>
  <c r="F52" i="16" s="1"/>
  <c r="E53" i="16"/>
  <c r="F53" i="16" s="1" a="1"/>
  <c r="F53" i="16" s="1"/>
  <c r="E54" i="16"/>
  <c r="F54" i="16" s="1" a="1"/>
  <c r="F54" i="16" s="1"/>
  <c r="E55" i="16"/>
  <c r="F55" i="16" s="1" a="1"/>
  <c r="F55" i="16" s="1"/>
  <c r="E56" i="16"/>
  <c r="F56" i="16" s="1" a="1"/>
  <c r="F56" i="16" s="1"/>
  <c r="E57" i="16"/>
  <c r="F57" i="16" s="1" a="1"/>
  <c r="F57" i="16" s="1"/>
  <c r="E58" i="16"/>
  <c r="F58" i="16" s="1" a="1"/>
  <c r="F58" i="16" s="1"/>
  <c r="E59" i="16"/>
  <c r="F59" i="16" s="1" a="1"/>
  <c r="F59" i="16" s="1"/>
  <c r="E60" i="16"/>
  <c r="F60" i="16" s="1" a="1"/>
  <c r="F60" i="16" s="1"/>
  <c r="E61" i="16"/>
  <c r="F61" i="16" s="1" a="1"/>
  <c r="F61" i="16" s="1"/>
  <c r="E62" i="16"/>
  <c r="F62" i="16" s="1" a="1"/>
  <c r="F62" i="16" s="1"/>
  <c r="E63" i="16"/>
  <c r="F63" i="16" s="1" a="1"/>
  <c r="F63" i="16" s="1"/>
  <c r="E64" i="16"/>
  <c r="F64" i="16" s="1" a="1"/>
  <c r="F64" i="16" s="1"/>
  <c r="E65" i="16"/>
  <c r="F65" i="16" s="1" a="1"/>
  <c r="F65" i="16" s="1"/>
  <c r="E66" i="16"/>
  <c r="F66" i="16" s="1" a="1"/>
  <c r="F66" i="16" s="1"/>
  <c r="E67" i="16"/>
  <c r="F67" i="16" s="1" a="1"/>
  <c r="F67" i="16" s="1"/>
  <c r="E68" i="16"/>
  <c r="F68" i="16" s="1" a="1"/>
  <c r="F68" i="16" s="1"/>
  <c r="E69" i="16"/>
  <c r="F69" i="16" s="1" a="1"/>
  <c r="F69" i="16" s="1"/>
  <c r="E70" i="16"/>
  <c r="F70" i="16" s="1" a="1"/>
  <c r="F70" i="16" s="1"/>
  <c r="E71" i="16"/>
  <c r="F71" i="16" s="1" a="1"/>
  <c r="F71" i="16" s="1"/>
  <c r="E72" i="16"/>
  <c r="F72" i="16" s="1" a="1"/>
  <c r="F72" i="16" s="1"/>
  <c r="E73" i="16"/>
  <c r="F73" i="16" s="1" a="1"/>
  <c r="F73" i="16" s="1"/>
  <c r="E74" i="16"/>
  <c r="F74" i="16" s="1" a="1"/>
  <c r="F74" i="16" s="1"/>
  <c r="E75" i="16"/>
  <c r="F75" i="16" s="1" a="1"/>
  <c r="F75" i="16" s="1"/>
  <c r="E76" i="16"/>
  <c r="F76" i="16" s="1" a="1"/>
  <c r="F76" i="16" s="1"/>
  <c r="E77" i="16"/>
  <c r="F77" i="16" s="1" a="1"/>
  <c r="F77" i="16" s="1"/>
  <c r="E78" i="16"/>
  <c r="F78" i="16" s="1" a="1"/>
  <c r="F78" i="16" s="1"/>
  <c r="E79" i="16"/>
  <c r="F79" i="16" s="1" a="1"/>
  <c r="F79" i="16" s="1"/>
  <c r="E80" i="16"/>
  <c r="F80" i="16" s="1" a="1"/>
  <c r="F80" i="16" s="1"/>
  <c r="E81" i="16"/>
  <c r="F81" i="16" s="1" a="1"/>
  <c r="F81" i="16" s="1"/>
  <c r="E82" i="16"/>
  <c r="F82" i="16" s="1" a="1"/>
  <c r="F82" i="16" s="1"/>
  <c r="E83" i="16"/>
  <c r="F83" i="16" s="1" a="1"/>
  <c r="F83" i="16" s="1"/>
  <c r="E84" i="16"/>
  <c r="F84" i="16" s="1" a="1"/>
  <c r="F84" i="16" s="1"/>
  <c r="E85" i="16"/>
  <c r="F85" i="16" s="1" a="1"/>
  <c r="F85" i="16" s="1"/>
  <c r="E86" i="16"/>
  <c r="F86" i="16" s="1" a="1"/>
  <c r="F86" i="16" s="1"/>
  <c r="E87" i="16"/>
  <c r="F87" i="16" s="1" a="1"/>
  <c r="F87" i="16" s="1"/>
  <c r="E88" i="16"/>
  <c r="F88" i="16" s="1" a="1"/>
  <c r="F88" i="16" s="1"/>
  <c r="E89" i="16"/>
  <c r="F89" i="16" s="1" a="1"/>
  <c r="F89" i="16" s="1"/>
  <c r="E90" i="16"/>
  <c r="F90" i="16" s="1" a="1"/>
  <c r="F90" i="16" s="1"/>
  <c r="E91" i="16"/>
  <c r="F91" i="16" s="1" a="1"/>
  <c r="F91" i="16" s="1"/>
  <c r="E92" i="16"/>
  <c r="F92" i="16" s="1" a="1"/>
  <c r="F92" i="16" s="1"/>
  <c r="E93" i="16"/>
  <c r="F93" i="16" s="1" a="1"/>
  <c r="F93" i="16" s="1"/>
  <c r="E94" i="16"/>
  <c r="F94" i="16" s="1" a="1"/>
  <c r="F94" i="16" s="1"/>
  <c r="E95" i="16"/>
  <c r="F95" i="16" s="1" a="1"/>
  <c r="F95" i="16" s="1"/>
  <c r="E96" i="16"/>
  <c r="F96" i="16" s="1" a="1"/>
  <c r="F96" i="16" s="1"/>
  <c r="E97" i="16"/>
  <c r="F97" i="16" s="1" a="1"/>
  <c r="F97" i="16" s="1"/>
  <c r="E98" i="16"/>
  <c r="F98" i="16" s="1" a="1"/>
  <c r="F98" i="16" s="1"/>
  <c r="E99" i="16"/>
  <c r="F99" i="16" s="1" a="1"/>
  <c r="F99" i="16" s="1"/>
  <c r="E100" i="16"/>
  <c r="F100" i="16" s="1" a="1"/>
  <c r="F100" i="16" s="1"/>
  <c r="E101" i="16"/>
  <c r="F101" i="16" s="1" a="1"/>
  <c r="F101" i="16" s="1"/>
  <c r="E102" i="16"/>
  <c r="F102" i="16" s="1" a="1"/>
  <c r="F102" i="16" s="1"/>
  <c r="E103" i="16"/>
  <c r="F103" i="16" s="1" a="1"/>
  <c r="F103" i="16" s="1"/>
  <c r="E104" i="16"/>
  <c r="F104" i="16" s="1" a="1"/>
  <c r="F104" i="16" s="1"/>
  <c r="E105" i="16"/>
  <c r="F105" i="16" s="1" a="1"/>
  <c r="F105" i="16" s="1"/>
  <c r="E106" i="16"/>
  <c r="F106" i="16" s="1" a="1"/>
  <c r="F106" i="16" s="1"/>
  <c r="E7" i="16"/>
  <c r="F7" i="16" s="1" a="1"/>
  <c r="F7" i="16" s="1"/>
  <c r="F4" i="24"/>
  <c r="F4" i="25"/>
  <c r="F4" i="26"/>
  <c r="F4" i="23"/>
  <c r="F4" i="19"/>
  <c r="F4" i="20"/>
  <c r="F4" i="21"/>
  <c r="F4" i="22"/>
  <c r="F4" i="17"/>
  <c r="F4" i="18"/>
  <c r="F4" i="16"/>
  <c r="G8" i="28"/>
  <c r="G13" i="28" s="1"/>
  <c r="G7" i="28"/>
  <c r="F4" i="5"/>
  <c r="E8" i="5"/>
  <c r="F8" i="5" s="1" a="1"/>
  <c r="F8" i="5" s="1"/>
  <c r="E9" i="5"/>
  <c r="F9" i="5" s="1" a="1"/>
  <c r="F9" i="5" s="1"/>
  <c r="E10" i="5"/>
  <c r="F10" i="5" s="1" a="1"/>
  <c r="F10" i="5" s="1"/>
  <c r="E11" i="5"/>
  <c r="F11" i="5" s="1" a="1"/>
  <c r="F11" i="5" s="1"/>
  <c r="E12" i="5"/>
  <c r="F12" i="5" s="1" a="1"/>
  <c r="F12" i="5" s="1"/>
  <c r="E13" i="5"/>
  <c r="F13" i="5" s="1" a="1"/>
  <c r="F13" i="5" s="1"/>
  <c r="E14" i="5"/>
  <c r="F14" i="5" s="1" a="1"/>
  <c r="F14" i="5" s="1"/>
  <c r="E15" i="5"/>
  <c r="F15" i="5" s="1" a="1"/>
  <c r="F15" i="5" s="1"/>
  <c r="E16" i="5"/>
  <c r="F16" i="5" s="1" a="1"/>
  <c r="F16" i="5" s="1"/>
  <c r="E17" i="5"/>
  <c r="F17" i="5" s="1" a="1"/>
  <c r="F17" i="5" s="1"/>
  <c r="E18" i="5"/>
  <c r="F18" i="5" s="1" a="1"/>
  <c r="F18" i="5" s="1"/>
  <c r="E19" i="5"/>
  <c r="F19" i="5" s="1" a="1"/>
  <c r="F19" i="5" s="1"/>
  <c r="E20" i="5"/>
  <c r="F20" i="5" s="1" a="1"/>
  <c r="F20" i="5" s="1"/>
  <c r="E21" i="5"/>
  <c r="F21" i="5" s="1" a="1"/>
  <c r="F21" i="5" s="1"/>
  <c r="E22" i="5"/>
  <c r="F22" i="5" s="1" a="1"/>
  <c r="F22" i="5" s="1"/>
  <c r="E23" i="5"/>
  <c r="F23" i="5" s="1" a="1"/>
  <c r="F23" i="5" s="1"/>
  <c r="E24" i="5"/>
  <c r="F24" i="5" s="1" a="1"/>
  <c r="F24" i="5" s="1"/>
  <c r="E25" i="5"/>
  <c r="F25" i="5" s="1" a="1"/>
  <c r="F25" i="5" s="1"/>
  <c r="E26" i="5"/>
  <c r="F26" i="5" s="1" a="1"/>
  <c r="F26" i="5" s="1"/>
  <c r="E27" i="5"/>
  <c r="F27" i="5" s="1" a="1"/>
  <c r="F27" i="5" s="1"/>
  <c r="E28" i="5"/>
  <c r="F28" i="5" s="1" a="1"/>
  <c r="F28" i="5" s="1"/>
  <c r="E29" i="5"/>
  <c r="F29" i="5" s="1" a="1"/>
  <c r="F29" i="5" s="1"/>
  <c r="E30" i="5"/>
  <c r="F30" i="5" s="1" a="1"/>
  <c r="F30" i="5" s="1"/>
  <c r="E31" i="5"/>
  <c r="F31" i="5" s="1" a="1"/>
  <c r="F31" i="5" s="1"/>
  <c r="E32" i="5"/>
  <c r="F32" i="5" s="1" a="1"/>
  <c r="F32" i="5" s="1"/>
  <c r="E33" i="5"/>
  <c r="F33" i="5" s="1" a="1"/>
  <c r="F33" i="5" s="1"/>
  <c r="E34" i="5"/>
  <c r="F34" i="5" s="1" a="1"/>
  <c r="F34" i="5" s="1"/>
  <c r="E35" i="5"/>
  <c r="F35" i="5" s="1" a="1"/>
  <c r="F35" i="5" s="1"/>
  <c r="E36" i="5"/>
  <c r="F36" i="5" s="1" a="1"/>
  <c r="F36" i="5" s="1"/>
  <c r="E37" i="5"/>
  <c r="F37" i="5" s="1" a="1"/>
  <c r="F37" i="5" s="1"/>
  <c r="E38" i="5"/>
  <c r="F38" i="5" s="1" a="1"/>
  <c r="F38" i="5" s="1"/>
  <c r="E39" i="5"/>
  <c r="F39" i="5" s="1" a="1"/>
  <c r="F39" i="5" s="1"/>
  <c r="E40" i="5"/>
  <c r="F40" i="5" s="1" a="1"/>
  <c r="F40" i="5" s="1"/>
  <c r="E41" i="5"/>
  <c r="F41" i="5" s="1" a="1"/>
  <c r="F41" i="5" s="1"/>
  <c r="E42" i="5"/>
  <c r="F42" i="5" s="1" a="1"/>
  <c r="F42" i="5" s="1"/>
  <c r="E43" i="5"/>
  <c r="F43" i="5" s="1" a="1"/>
  <c r="F43" i="5" s="1"/>
  <c r="E44" i="5"/>
  <c r="F44" i="5" s="1" a="1"/>
  <c r="F44" i="5" s="1"/>
  <c r="E45" i="5"/>
  <c r="F45" i="5" s="1" a="1"/>
  <c r="F45" i="5" s="1"/>
  <c r="E46" i="5"/>
  <c r="F46" i="5" s="1" a="1"/>
  <c r="F46" i="5" s="1"/>
  <c r="E47" i="5"/>
  <c r="F47" i="5" s="1" a="1"/>
  <c r="F47" i="5" s="1"/>
  <c r="E48" i="5"/>
  <c r="F48" i="5" s="1" a="1"/>
  <c r="F48" i="5" s="1"/>
  <c r="E49" i="5"/>
  <c r="F49" i="5" s="1" a="1"/>
  <c r="F49" i="5" s="1"/>
  <c r="E50" i="5"/>
  <c r="F50" i="5" s="1" a="1"/>
  <c r="F50" i="5" s="1"/>
  <c r="E51" i="5"/>
  <c r="F51" i="5" s="1" a="1"/>
  <c r="F51" i="5" s="1"/>
  <c r="E52" i="5"/>
  <c r="F52" i="5" s="1" a="1"/>
  <c r="F52" i="5" s="1"/>
  <c r="E53" i="5"/>
  <c r="F53" i="5" s="1" a="1"/>
  <c r="F53" i="5" s="1"/>
  <c r="E54" i="5"/>
  <c r="F54" i="5" s="1" a="1"/>
  <c r="F54" i="5" s="1"/>
  <c r="E55" i="5"/>
  <c r="F55" i="5" s="1" a="1"/>
  <c r="F55" i="5" s="1"/>
  <c r="E56" i="5"/>
  <c r="F56" i="5" s="1" a="1"/>
  <c r="F56" i="5" s="1"/>
  <c r="E57" i="5"/>
  <c r="F57" i="5" s="1" a="1"/>
  <c r="F57" i="5" s="1"/>
  <c r="E58" i="5"/>
  <c r="F58" i="5" s="1" a="1"/>
  <c r="F58" i="5" s="1"/>
  <c r="E59" i="5"/>
  <c r="F59" i="5" s="1" a="1"/>
  <c r="F59" i="5" s="1"/>
  <c r="E60" i="5"/>
  <c r="F60" i="5" s="1" a="1"/>
  <c r="F60" i="5" s="1"/>
  <c r="E61" i="5"/>
  <c r="F61" i="5" s="1" a="1"/>
  <c r="F61" i="5" s="1"/>
  <c r="E62" i="5"/>
  <c r="F62" i="5" s="1" a="1"/>
  <c r="F62" i="5" s="1"/>
  <c r="E63" i="5"/>
  <c r="F63" i="5" s="1" a="1"/>
  <c r="F63" i="5" s="1"/>
  <c r="E64" i="5"/>
  <c r="F64" i="5" s="1" a="1"/>
  <c r="F64" i="5" s="1"/>
  <c r="E65" i="5"/>
  <c r="F65" i="5" s="1" a="1"/>
  <c r="F65" i="5" s="1"/>
  <c r="E66" i="5"/>
  <c r="F66" i="5" s="1" a="1"/>
  <c r="F66" i="5" s="1"/>
  <c r="E67" i="5"/>
  <c r="F67" i="5" s="1" a="1"/>
  <c r="F67" i="5" s="1"/>
  <c r="E68" i="5"/>
  <c r="F68" i="5" s="1" a="1"/>
  <c r="F68" i="5" s="1"/>
  <c r="E69" i="5"/>
  <c r="F69" i="5" s="1" a="1"/>
  <c r="F69" i="5" s="1"/>
  <c r="E70" i="5"/>
  <c r="F70" i="5" s="1" a="1"/>
  <c r="F70" i="5" s="1"/>
  <c r="E71" i="5"/>
  <c r="F71" i="5" s="1" a="1"/>
  <c r="F71" i="5" s="1"/>
  <c r="E72" i="5"/>
  <c r="F72" i="5" s="1" a="1"/>
  <c r="F72" i="5" s="1"/>
  <c r="E73" i="5"/>
  <c r="F73" i="5" s="1" a="1"/>
  <c r="F73" i="5" s="1"/>
  <c r="E74" i="5"/>
  <c r="F74" i="5" s="1" a="1"/>
  <c r="F74" i="5" s="1"/>
  <c r="E75" i="5"/>
  <c r="F75" i="5" s="1" a="1"/>
  <c r="F75" i="5" s="1"/>
  <c r="E76" i="5"/>
  <c r="F76" i="5" s="1" a="1"/>
  <c r="F76" i="5" s="1"/>
  <c r="E77" i="5"/>
  <c r="F77" i="5" s="1" a="1"/>
  <c r="F77" i="5" s="1"/>
  <c r="E78" i="5"/>
  <c r="F78" i="5" s="1" a="1"/>
  <c r="F78" i="5" s="1"/>
  <c r="E79" i="5"/>
  <c r="F79" i="5" s="1" a="1"/>
  <c r="F79" i="5" s="1"/>
  <c r="E80" i="5"/>
  <c r="F80" i="5" s="1" a="1"/>
  <c r="F80" i="5" s="1"/>
  <c r="E81" i="5"/>
  <c r="F81" i="5" s="1" a="1"/>
  <c r="F81" i="5" s="1"/>
  <c r="E82" i="5"/>
  <c r="F82" i="5" s="1" a="1"/>
  <c r="F82" i="5" s="1"/>
  <c r="E83" i="5"/>
  <c r="F83" i="5" s="1" a="1"/>
  <c r="F83" i="5" s="1"/>
  <c r="E84" i="5"/>
  <c r="F84" i="5" s="1" a="1"/>
  <c r="F84" i="5" s="1"/>
  <c r="E85" i="5"/>
  <c r="F85" i="5" s="1" a="1"/>
  <c r="F85" i="5" s="1"/>
  <c r="E86" i="5"/>
  <c r="F86" i="5" s="1" a="1"/>
  <c r="F86" i="5" s="1"/>
  <c r="E87" i="5"/>
  <c r="F87" i="5" s="1" a="1"/>
  <c r="F87" i="5" s="1"/>
  <c r="E88" i="5"/>
  <c r="F88" i="5" s="1" a="1"/>
  <c r="F88" i="5" s="1"/>
  <c r="E89" i="5"/>
  <c r="F89" i="5" s="1" a="1"/>
  <c r="F89" i="5" s="1"/>
  <c r="E90" i="5"/>
  <c r="F90" i="5" s="1" a="1"/>
  <c r="F90" i="5" s="1"/>
  <c r="E91" i="5"/>
  <c r="F91" i="5" s="1" a="1"/>
  <c r="F91" i="5" s="1"/>
  <c r="E92" i="5"/>
  <c r="F92" i="5" s="1" a="1"/>
  <c r="F92" i="5" s="1"/>
  <c r="E93" i="5"/>
  <c r="F93" i="5" s="1" a="1"/>
  <c r="F93" i="5" s="1"/>
  <c r="E94" i="5"/>
  <c r="F94" i="5" s="1" a="1"/>
  <c r="F94" i="5" s="1"/>
  <c r="E95" i="5"/>
  <c r="F95" i="5" s="1" a="1"/>
  <c r="F95" i="5" s="1"/>
  <c r="E96" i="5"/>
  <c r="F96" i="5" s="1" a="1"/>
  <c r="F96" i="5" s="1"/>
  <c r="E97" i="5"/>
  <c r="F97" i="5" s="1" a="1"/>
  <c r="F97" i="5" s="1"/>
  <c r="E98" i="5"/>
  <c r="F98" i="5" s="1" a="1"/>
  <c r="F98" i="5" s="1"/>
  <c r="E99" i="5"/>
  <c r="F99" i="5" s="1" a="1"/>
  <c r="F99" i="5" s="1"/>
  <c r="E100" i="5"/>
  <c r="F100" i="5" s="1" a="1"/>
  <c r="F100" i="5" s="1"/>
  <c r="E101" i="5"/>
  <c r="F101" i="5" s="1" a="1"/>
  <c r="F101" i="5" s="1"/>
  <c r="E102" i="5"/>
  <c r="F102" i="5" s="1" a="1"/>
  <c r="F102" i="5" s="1"/>
  <c r="E103" i="5"/>
  <c r="F103" i="5" s="1" a="1"/>
  <c r="F103" i="5" s="1"/>
  <c r="E104" i="5"/>
  <c r="F104" i="5" s="1" a="1"/>
  <c r="F104" i="5" s="1"/>
  <c r="E105" i="5"/>
  <c r="F105" i="5" s="1" a="1"/>
  <c r="F105" i="5" s="1"/>
  <c r="E106" i="5"/>
  <c r="F106" i="5" s="1" a="1"/>
  <c r="F106" i="5" s="1"/>
  <c r="E7" i="5"/>
  <c r="F7" i="5" s="1" a="1"/>
  <c r="F7" i="5" s="1"/>
  <c r="D29" i="28"/>
  <c r="Q8" i="28"/>
  <c r="Q17" i="28" s="1"/>
  <c r="Q7" i="28"/>
  <c r="P8" i="28"/>
  <c r="P14" i="28"/>
  <c r="P7" i="28"/>
  <c r="O8" i="28"/>
  <c r="O11" i="28" s="1"/>
  <c r="O14" i="28"/>
  <c r="O7" i="28"/>
  <c r="N8" i="28"/>
  <c r="N14" i="28" s="1"/>
  <c r="N7" i="28"/>
  <c r="M8" i="28"/>
  <c r="M11" i="28" s="1"/>
  <c r="M14" i="28"/>
  <c r="M7" i="28"/>
  <c r="L8" i="28"/>
  <c r="L14" i="28" s="1"/>
  <c r="L7" i="28"/>
  <c r="K8" i="28"/>
  <c r="K14" i="28"/>
  <c r="K7" i="28"/>
  <c r="J8" i="28"/>
  <c r="J7" i="28"/>
  <c r="I8" i="28"/>
  <c r="I13" i="28" s="1"/>
  <c r="I7" i="28"/>
  <c r="H8" i="28"/>
  <c r="H14" i="28"/>
  <c r="H7" i="28"/>
  <c r="F8" i="28"/>
  <c r="F10" i="28" s="1"/>
  <c r="F7" i="28"/>
  <c r="N10" i="28"/>
  <c r="H10" i="28"/>
  <c r="K10" i="28"/>
  <c r="Q19" i="28"/>
  <c r="Q13" i="28"/>
  <c r="M9" i="28"/>
  <c r="L13" i="28"/>
  <c r="K13" i="28"/>
  <c r="I9" i="28"/>
  <c r="I11" i="28"/>
  <c r="H9" i="28"/>
  <c r="H11" i="28"/>
  <c r="H13" i="28"/>
  <c r="G11" i="28" l="1"/>
  <c r="I14" i="28"/>
  <c r="I13" i="17"/>
  <c r="I21" i="17" s="1"/>
  <c r="I9" i="17"/>
  <c r="I17" i="17" s="1"/>
  <c r="I12" i="17"/>
  <c r="I20" i="17" s="1"/>
  <c r="I11" i="21"/>
  <c r="I19" i="21" s="1"/>
  <c r="I13" i="21"/>
  <c r="I21" i="21" s="1"/>
  <c r="I12" i="21"/>
  <c r="I20" i="21" s="1"/>
  <c r="K20" i="28"/>
  <c r="L11" i="28"/>
  <c r="L9" i="28"/>
  <c r="I13" i="20"/>
  <c r="I21" i="20" s="1"/>
  <c r="L16" i="28"/>
  <c r="I9" i="20"/>
  <c r="I17" i="20" s="1"/>
  <c r="I12" i="19"/>
  <c r="I20" i="19" s="1"/>
  <c r="I11" i="19"/>
  <c r="I19" i="19" s="1"/>
  <c r="M17" i="28"/>
  <c r="N18" i="28"/>
  <c r="I11" i="23"/>
  <c r="I19" i="23" s="1"/>
  <c r="I13" i="23"/>
  <c r="I21" i="23" s="1"/>
  <c r="N20" i="28"/>
  <c r="I9" i="23"/>
  <c r="I17" i="23" s="1"/>
  <c r="O9" i="28"/>
  <c r="O10" i="28"/>
  <c r="I10" i="26"/>
  <c r="I18" i="26" s="1"/>
  <c r="I9" i="24"/>
  <c r="I17" i="24" s="1"/>
  <c r="I12" i="24"/>
  <c r="I20" i="24" s="1"/>
  <c r="I12" i="25"/>
  <c r="I20" i="25" s="1"/>
  <c r="J16" i="28"/>
  <c r="J19" i="28"/>
  <c r="I12" i="22"/>
  <c r="I20" i="22" s="1"/>
  <c r="J20" i="28"/>
  <c r="I10" i="17"/>
  <c r="I18" i="17" s="1"/>
  <c r="H17" i="28"/>
  <c r="I12" i="18"/>
  <c r="I20" i="18" s="1"/>
  <c r="F13" i="28"/>
  <c r="F11" i="28"/>
  <c r="Q11" i="28"/>
  <c r="Q9" i="28"/>
  <c r="Q14" i="28"/>
  <c r="Q18" i="28"/>
  <c r="Q16" i="28"/>
  <c r="Q21" i="28" s="1"/>
  <c r="Q20" i="28"/>
  <c r="Q10" i="28"/>
  <c r="I11" i="24"/>
  <c r="I19" i="24" s="1"/>
  <c r="I13" i="24"/>
  <c r="I21" i="24" s="1"/>
  <c r="I10" i="24"/>
  <c r="I18" i="24" s="1"/>
  <c r="P17" i="28"/>
  <c r="I13" i="25"/>
  <c r="I21" i="25" s="1"/>
  <c r="P16" i="28"/>
  <c r="P19" i="28"/>
  <c r="P11" i="28"/>
  <c r="I11" i="25"/>
  <c r="I19" i="25" s="1"/>
  <c r="P9" i="28"/>
  <c r="P18" i="28"/>
  <c r="P13" i="28"/>
  <c r="P10" i="28"/>
  <c r="I9" i="25"/>
  <c r="I17" i="25" s="1"/>
  <c r="P20" i="28"/>
  <c r="I10" i="25"/>
  <c r="I18" i="25" s="1"/>
  <c r="I11" i="26"/>
  <c r="I19" i="26" s="1"/>
  <c r="I12" i="26"/>
  <c r="I20" i="26" s="1"/>
  <c r="I9" i="26"/>
  <c r="I17" i="26" s="1"/>
  <c r="I13" i="26"/>
  <c r="I21" i="26" s="1"/>
  <c r="O13" i="28"/>
  <c r="O19" i="28"/>
  <c r="O17" i="28"/>
  <c r="O16" i="28"/>
  <c r="O20" i="28"/>
  <c r="O18" i="28"/>
  <c r="I10" i="23"/>
  <c r="I18" i="23" s="1"/>
  <c r="I22" i="23" s="1"/>
  <c r="I12" i="23"/>
  <c r="I20" i="23" s="1"/>
  <c r="N13" i="28"/>
  <c r="N17" i="28"/>
  <c r="N11" i="28"/>
  <c r="N16" i="28"/>
  <c r="N9" i="28"/>
  <c r="N19" i="28"/>
  <c r="M19" i="28"/>
  <c r="M16" i="28"/>
  <c r="M21" i="28" s="1"/>
  <c r="M20" i="28"/>
  <c r="M10" i="28"/>
  <c r="I9" i="19"/>
  <c r="I17" i="19" s="1"/>
  <c r="M18" i="28"/>
  <c r="M13" i="28"/>
  <c r="I10" i="19"/>
  <c r="I18" i="19" s="1"/>
  <c r="I13" i="19"/>
  <c r="I21" i="19" s="1"/>
  <c r="L10" i="28"/>
  <c r="I10" i="20"/>
  <c r="I18" i="20" s="1"/>
  <c r="L19" i="28"/>
  <c r="I12" i="20"/>
  <c r="I20" i="20" s="1"/>
  <c r="L17" i="28"/>
  <c r="L21" i="28" s="1"/>
  <c r="L20" i="28"/>
  <c r="L18" i="28"/>
  <c r="I18" i="21"/>
  <c r="K18" i="28"/>
  <c r="K11" i="28"/>
  <c r="K16" i="28"/>
  <c r="K17" i="28"/>
  <c r="K9" i="28"/>
  <c r="K19" i="28"/>
  <c r="I9" i="21"/>
  <c r="I17" i="21" s="1"/>
  <c r="I22" i="21" s="1"/>
  <c r="J14" i="28"/>
  <c r="J18" i="28"/>
  <c r="I13" i="22"/>
  <c r="I21" i="22" s="1"/>
  <c r="J17" i="28"/>
  <c r="I11" i="22"/>
  <c r="I19" i="22" s="1"/>
  <c r="I10" i="22"/>
  <c r="I18" i="22" s="1"/>
  <c r="J10" i="28"/>
  <c r="J13" i="28"/>
  <c r="J11" i="28"/>
  <c r="J9" i="28"/>
  <c r="I18" i="28"/>
  <c r="I17" i="28"/>
  <c r="I16" i="28"/>
  <c r="I11" i="17"/>
  <c r="I19" i="17" s="1"/>
  <c r="I10" i="28"/>
  <c r="I20" i="28"/>
  <c r="I19" i="28"/>
  <c r="I11" i="18"/>
  <c r="I19" i="18" s="1"/>
  <c r="I9" i="18"/>
  <c r="I17" i="18" s="1"/>
  <c r="H20" i="28"/>
  <c r="H19" i="28"/>
  <c r="H18" i="28"/>
  <c r="H16" i="28"/>
  <c r="I10" i="18"/>
  <c r="I18" i="18" s="1"/>
  <c r="I13" i="18"/>
  <c r="I21" i="18" s="1"/>
  <c r="I17" i="22"/>
  <c r="F19" i="28"/>
  <c r="F18" i="28"/>
  <c r="F17" i="28"/>
  <c r="F16" i="28"/>
  <c r="F20" i="28"/>
  <c r="G20" i="28"/>
  <c r="G17" i="28"/>
  <c r="G10" i="28"/>
  <c r="G19" i="28"/>
  <c r="G9" i="28"/>
  <c r="G18" i="28"/>
  <c r="G16" i="28"/>
  <c r="G21" i="28" s="1"/>
  <c r="G14" i="28"/>
  <c r="I10" i="16"/>
  <c r="I18" i="16" s="1"/>
  <c r="I9" i="16"/>
  <c r="I12" i="16"/>
  <c r="I20" i="16" s="1"/>
  <c r="I13" i="16"/>
  <c r="I21" i="16" s="1"/>
  <c r="I11" i="16"/>
  <c r="I19" i="16" s="1"/>
  <c r="I11" i="5"/>
  <c r="I19" i="5" s="1"/>
  <c r="I12" i="5"/>
  <c r="I20" i="5" s="1"/>
  <c r="I10" i="5"/>
  <c r="I18" i="5" s="1"/>
  <c r="I9" i="5"/>
  <c r="I13" i="5"/>
  <c r="I21" i="5" s="1"/>
  <c r="F9" i="28"/>
  <c r="F14" i="28"/>
  <c r="I22" i="17" l="1"/>
  <c r="P21" i="28"/>
  <c r="P12" i="28"/>
  <c r="I22" i="26"/>
  <c r="I22" i="20"/>
  <c r="J21" i="28"/>
  <c r="Q22" i="28"/>
  <c r="Q12" i="28"/>
  <c r="I22" i="24"/>
  <c r="I14" i="24"/>
  <c r="P22" i="28"/>
  <c r="I22" i="25"/>
  <c r="I14" i="25"/>
  <c r="I14" i="26"/>
  <c r="O22" i="28"/>
  <c r="N22" i="28"/>
  <c r="I14" i="23"/>
  <c r="O21" i="28"/>
  <c r="O12" i="28"/>
  <c r="N12" i="28"/>
  <c r="N21" i="28"/>
  <c r="M12" i="28"/>
  <c r="I14" i="19"/>
  <c r="M22" i="28"/>
  <c r="I22" i="19"/>
  <c r="L12" i="28"/>
  <c r="I14" i="20"/>
  <c r="L22" i="28"/>
  <c r="L29" i="28"/>
  <c r="K21" i="28"/>
  <c r="K22" i="28"/>
  <c r="I14" i="21"/>
  <c r="K12" i="28"/>
  <c r="J22" i="28"/>
  <c r="I14" i="22"/>
  <c r="I22" i="22"/>
  <c r="J12" i="28"/>
  <c r="C29" i="28"/>
  <c r="I21" i="28"/>
  <c r="I22" i="28"/>
  <c r="I12" i="28"/>
  <c r="I14" i="17"/>
  <c r="I22" i="18"/>
  <c r="H22" i="28"/>
  <c r="H21" i="28"/>
  <c r="N29" i="28"/>
  <c r="H12" i="28"/>
  <c r="I14" i="18"/>
  <c r="F21" i="28"/>
  <c r="F12" i="28"/>
  <c r="F22" i="28"/>
  <c r="J29" i="28"/>
  <c r="P29" i="28"/>
  <c r="G12" i="28"/>
  <c r="E29" i="28"/>
  <c r="G22" i="28"/>
  <c r="H29" i="28"/>
  <c r="I14" i="16"/>
  <c r="I17" i="16"/>
  <c r="I22" i="16" s="1"/>
  <c r="I14" i="5"/>
  <c r="I17" i="5"/>
  <c r="I22" i="5" s="1"/>
  <c r="M29" i="28" l="1"/>
  <c r="Q29" i="28"/>
  <c r="F29" i="28"/>
  <c r="O29" i="28"/>
  <c r="K29" i="28"/>
  <c r="I29" i="28"/>
  <c r="G29" i="28"/>
  <c r="R29" i="2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<sst xmlns="http://schemas.openxmlformats.org/spreadsheetml/2006/main" count="483" uniqueCount="73">
  <si>
    <t>المرحلة</t>
  </si>
  <si>
    <t>العام الدراسي</t>
  </si>
  <si>
    <t>الصف</t>
  </si>
  <si>
    <t>درجة التصحيح</t>
  </si>
  <si>
    <t>المادة</t>
  </si>
  <si>
    <t>نتائج الفصول التفصيلية</t>
  </si>
  <si>
    <t>الفصل</t>
  </si>
  <si>
    <t>نتائج المدرسة العامة</t>
  </si>
  <si>
    <t>المجموع الكلي</t>
  </si>
  <si>
    <t>المجموع</t>
  </si>
  <si>
    <t>أعلى درجة</t>
  </si>
  <si>
    <t>رسم بياني يوضح نتائج الفصول من حيث :</t>
  </si>
  <si>
    <t>ثانوي</t>
  </si>
  <si>
    <t>متوسط</t>
  </si>
  <si>
    <t>طفولة مبكرة</t>
  </si>
  <si>
    <t xml:space="preserve">ابتدائي </t>
  </si>
  <si>
    <t>الأول</t>
  </si>
  <si>
    <t>الثاني</t>
  </si>
  <si>
    <t>الثالث</t>
  </si>
  <si>
    <t xml:space="preserve"> الفصل الدراسي</t>
  </si>
  <si>
    <t>الخامس</t>
  </si>
  <si>
    <t>الرابع</t>
  </si>
  <si>
    <t>السادس</t>
  </si>
  <si>
    <t>عدد</t>
  </si>
  <si>
    <t>مجموع الدرجات</t>
  </si>
  <si>
    <t>متوسط الدرجات</t>
  </si>
  <si>
    <t>أدنى درجة</t>
  </si>
  <si>
    <t>ممتاز</t>
  </si>
  <si>
    <t>جيدجدا</t>
  </si>
  <si>
    <t>جيد</t>
  </si>
  <si>
    <t>مقبول</t>
  </si>
  <si>
    <t>ضعيف</t>
  </si>
  <si>
    <t>اسم المدرسة</t>
  </si>
  <si>
    <t>درجة الاختبار</t>
  </si>
  <si>
    <t>نسبة</t>
  </si>
  <si>
    <t>النسبة الكلية</t>
  </si>
  <si>
    <t>ت</t>
  </si>
  <si>
    <t>الدرجة</t>
  </si>
  <si>
    <t>النسبة</t>
  </si>
  <si>
    <t>التقدير</t>
  </si>
  <si>
    <t>اسم المعلم/ ـة</t>
  </si>
  <si>
    <t>اسم الطالب/ ــة</t>
  </si>
  <si>
    <t>عدد الطلاب/الطالبات</t>
  </si>
  <si>
    <t>الإحصائيات العددية</t>
  </si>
  <si>
    <t>النسب المئوية</t>
  </si>
  <si>
    <t>الابتدائية</t>
  </si>
  <si>
    <t>المتوسطة</t>
  </si>
  <si>
    <t>الثانوية</t>
  </si>
  <si>
    <t>الفتري</t>
  </si>
  <si>
    <t>النهائي</t>
  </si>
  <si>
    <t>نوع الاختبار</t>
  </si>
  <si>
    <t>عدد الطلاب/ـات</t>
  </si>
  <si>
    <t>مكتب التعليم بالمعابدة</t>
  </si>
  <si>
    <t xml:space="preserve">تحليل نتائج الاختبارات للطلاب / الطالبات </t>
  </si>
  <si>
    <t xml:space="preserve">تصنيف الفصول </t>
  </si>
  <si>
    <t>مفاتيح التصنيف</t>
  </si>
  <si>
    <t>النسبة النوعية
(ممتاز + جيدجدا)</t>
  </si>
  <si>
    <t>الدلالة</t>
  </si>
  <si>
    <t>المستوى المنخفض</t>
  </si>
  <si>
    <t>المستوى المتوسط</t>
  </si>
  <si>
    <t>المستوى المرتفع</t>
  </si>
  <si>
    <t>جيد جدا</t>
  </si>
  <si>
    <t>٩٠٪ - ١٠٠٪</t>
  </si>
  <si>
    <t>٨٠٪ - ٩٠٪</t>
  </si>
  <si>
    <t>٧٠٪ - ٨٠٪</t>
  </si>
  <si>
    <t>٦٠٪ - ٧٠٪</t>
  </si>
  <si>
    <t>أقل من ٦٠٪</t>
  </si>
  <si>
    <t xml:space="preserve"> </t>
  </si>
  <si>
    <t>مفاتيح تصنيف الفصول  وفقا للنسبة النوعية
 ( عدد الممتاز + عدد الجيد جدا)</t>
  </si>
  <si>
    <t>النسبة النوعبة</t>
  </si>
  <si>
    <t>تحليل نتائج الطلاب / الطالبات في الاختبار</t>
  </si>
  <si>
    <t xml:space="preserve">تحليل نتائج الطلاب / الطالبات في الاختبار </t>
  </si>
  <si>
    <t>ليلى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</si>
</sst>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0.0%"/>
  </numFmts>
  <fonts count="21">
    <font>
      <sz val="12"/>
      <color theme="1"/>
      <name val="ArialMT"/>
      <family val="2"/>
    </font>
    <font>
      <sz val="12"/>
      <color theme="1"/>
      <name val="ArialMT"/>
      <family val="2"/>
    </font>
    <font>
      <b/>
      <sz val="12"/>
      <color theme="1"/>
      <name val="Sakkal Majalla"/>
    </font>
    <font>
      <b/>
      <sz val="16"/>
      <color theme="1"/>
      <name val="Sakkal Majalla"/>
    </font>
    <font>
      <b/>
      <sz val="24"/>
      <color theme="1"/>
      <name val="Sakkal Majalla"/>
    </font>
    <font>
      <b/>
      <sz val="16"/>
      <color theme="0"/>
      <name val="Sakkal Majalla"/>
    </font>
    <font>
      <b/>
      <sz val="16"/>
      <name val="Sakkal Majalla"/>
    </font>
    <font>
      <b/>
      <sz val="16"/>
      <color theme="0"/>
      <name val="Sakkal Majalla"/>
    </font>
    <font>
      <b/>
      <sz val="48"/>
      <color theme="4" tint="-0.499984740745262"/>
      <name val="Sakkal Majalla"/>
    </font>
    <font>
      <b/>
      <sz val="28"/>
      <name val="Sakkal Majalla"/>
    </font>
    <font>
      <b/>
      <sz val="28"/>
      <color theme="1"/>
      <name val="Sakkal Majalla"/>
    </font>
    <font>
      <b/>
      <sz val="28"/>
      <color theme="4" tint="-0.499984740745262"/>
      <name val="Sakkal Majalla"/>
    </font>
    <font>
      <b/>
      <sz val="28"/>
      <color rgb="FF006666"/>
      <name val="Sakkal Majalla"/>
    </font>
    <font>
      <b/>
      <sz val="28"/>
      <color rgb="FF3333FF"/>
      <name val="Sakkal Majalla"/>
    </font>
    <font>
      <b/>
      <sz val="28"/>
      <color rgb="FFFF0000"/>
      <name val="Sakkal Majalla"/>
    </font>
    <font>
      <sz val="28"/>
      <color theme="1"/>
      <name val="Sakkal Majalla"/>
    </font>
    <font>
      <b/>
      <sz val="48"/>
      <color rgb="FFFF0000"/>
      <name val="Sakkal Majalla"/>
    </font>
    <font>
      <b/>
      <sz val="36"/>
      <color theme="1"/>
      <name val="Sakkal Majalla"/>
    </font>
    <font>
      <b/>
      <sz val="36"/>
      <name val="Sakkal Majalla"/>
    </font>
    <font>
      <b/>
      <sz val="16"/>
      <color rgb="FF000000"/>
      <name val="Sakkal Majalla"/>
    </font>
    <font>
      <b/>
      <sz val="14"/>
      <color rgb="FF000000"/>
      <name val="Sakkal Majalla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5BECD8"/>
      </patternFill>
    </fill>
    <fill>
      <patternFill patternType="solid">
        <fgColor theme="6" tint="0.79998168889431442"/>
        <bgColor rgb="FFFFA5F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5BECD8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E8E8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10" fontId="3" fillId="2" borderId="8" xfId="1" applyNumberFormat="1" applyFont="1" applyFill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5" fillId="14" borderId="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/>
    </xf>
    <xf numFmtId="0" fontId="5" fillId="17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7" fillId="14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0" fontId="9" fillId="0" borderId="0" xfId="1" applyNumberFormat="1" applyFont="1" applyFill="1" applyBorder="1" applyAlignment="1">
      <alignment vertical="center" wrapText="1"/>
    </xf>
    <xf numFmtId="49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9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2" fontId="17" fillId="0" borderId="12" xfId="0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8" xfId="0" applyNumberFormat="1" applyFont="1" applyFill="1" applyBorder="1" applyAlignment="1">
      <alignment horizontal="center" vertical="center" wrapText="1"/>
    </xf>
    <xf numFmtId="9" fontId="18" fillId="13" borderId="1" xfId="0" applyNumberFormat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10" fontId="9" fillId="0" borderId="0" xfId="0" applyNumberFormat="1" applyFont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2" fontId="17" fillId="0" borderId="15" xfId="0" applyNumberFormat="1" applyFont="1" applyBorder="1" applyAlignment="1">
      <alignment horizontal="center" vertical="center" wrapText="1"/>
    </xf>
    <xf numFmtId="2" fontId="17" fillId="18" borderId="15" xfId="0" applyNumberFormat="1" applyFont="1" applyFill="1" applyBorder="1" applyAlignment="1">
      <alignment horizontal="center" vertical="center" wrapText="1"/>
    </xf>
    <xf numFmtId="10" fontId="17" fillId="6" borderId="15" xfId="0" applyNumberFormat="1" applyFont="1" applyFill="1" applyBorder="1" applyAlignment="1">
      <alignment horizontal="center" vertical="center" wrapText="1"/>
    </xf>
    <xf numFmtId="10" fontId="18" fillId="13" borderId="15" xfId="1" applyNumberFormat="1" applyFont="1" applyFill="1" applyBorder="1" applyAlignment="1">
      <alignment horizontal="center" vertical="center" wrapText="1"/>
    </xf>
    <xf numFmtId="10" fontId="18" fillId="0" borderId="10" xfId="1" applyNumberFormat="1" applyFont="1" applyFill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textRotation="90" wrapText="1"/>
    </xf>
    <xf numFmtId="164" fontId="19" fillId="0" borderId="1" xfId="0" applyNumberFormat="1" applyFont="1" applyBorder="1" applyAlignment="1" applyProtection="1">
      <alignment horizontal="center" vertical="center" readingOrder="2"/>
      <protection locked="0"/>
    </xf>
    <xf numFmtId="2" fontId="19" fillId="0" borderId="1" xfId="0" applyNumberFormat="1" applyFont="1" applyBorder="1" applyAlignment="1" applyProtection="1">
      <alignment horizontal="center" vertical="center" readingOrder="1"/>
      <protection locked="0"/>
    </xf>
    <xf numFmtId="0" fontId="17" fillId="8" borderId="6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0" fontId="18" fillId="2" borderId="16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0" fillId="19" borderId="1" xfId="0" applyNumberFormat="1" applyFont="1" applyFill="1" applyBorder="1" applyAlignment="1" applyProtection="1">
      <alignment horizontal="center" vertical="center" readingOrder="2"/>
      <protection locked="0"/>
    </xf>
    <xf numFmtId="0" fontId="20" fillId="0" borderId="1" xfId="0" applyNumberFormat="1" applyFont="1" applyBorder="1" applyAlignment="1" applyProtection="1">
      <alignment horizontal="center" vertical="center" readingOrder="1"/>
      <protection locked="0"/>
    </xf>
    <xf numFmtId="0" fontId="20" fillId="19" borderId="17" xfId="0" applyNumberFormat="1" applyFont="1" applyFill="1" applyBorder="1" applyAlignment="1" applyProtection="1">
      <alignment horizontal="center" vertical="center" readingOrder="2"/>
      <protection locked="0"/>
    </xf>
    <xf numFmtId="0" fontId="20" fillId="0" borderId="17" xfId="0" applyNumberFormat="1" applyFont="1" applyBorder="1" applyAlignment="1" applyProtection="1">
      <alignment horizontal="center" vertical="center" readingOrder="1"/>
      <protection locked="0"/>
    </xf>
  </cellXfs>
  <cellStyles count="2">
    <cellStyle name="Normal" xfId="0" builtinId="0"/>
    <cellStyle name="Percent" xfId="1" builtinId="5"/>
  </cellStyles>
  <dxfs count="62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fill>
        <patternFill>
          <bgColor theme="7"/>
        </patternFill>
      </fill>
    </dxf>
    <dxf>
      <font>
        <u val="none"/>
        <color theme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F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A6-C046-B7F7-72496C0EF2C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A6-C046-B7F7-72496C0EF2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A6-C046-B7F7-72496C0EF2C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A6-C046-B7F7-72496C0EF2CC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A6-C046-B7F7-72496C0EF2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١'!$H$9:$H$13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A6-C046-B7F7-72496C0EF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FF-A94E-B0BA-20B3608DBF2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FF-A94E-B0BA-20B3608DBF2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FF-A94E-B0BA-20B3608DBF2F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FF-A94E-B0BA-20B3608DBF2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8FF-A94E-B0BA-20B3608DBF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٥'!$H$17:$H$21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٥'!$I$17:$I$21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F-A94E-B0BA-20B3608DBF2F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٥'!$H$17:$H$21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٥'!$I$17:$I$21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FF-A94E-B0BA-20B3608DBF2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57-5F4C-9940-BD5E7F92B43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57-5F4C-9940-BD5E7F92B43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57-5F4C-9940-BD5E7F92B43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57-5F4C-9940-BD5E7F92B43D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57-5F4C-9940-BD5E7F92B4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٦'!$H$9:$H$13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٦'!$I$9:$I$13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57-5F4C-9940-BD5E7F92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383-C441-B180-36A90F56EF6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383-C441-B180-36A90F56EF6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383-C441-B180-36A90F56EF68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383-C441-B180-36A90F56EF6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383-C441-B180-36A90F56EF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٦'!$H$17:$H$21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٦'!$I$17:$I$21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C441-B180-36A90F56EF68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٦'!$H$17:$H$21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٦'!$I$17:$I$21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383-C441-B180-36A90F56EF6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F9-354E-BE85-C316661563B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F9-354E-BE85-C316661563B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F9-354E-BE85-C316661563B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F9-354E-BE85-C316661563B9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F9-354E-BE85-C316661563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٧'!$H$9:$H$13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٧'!$I$9:$I$13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F9-354E-BE85-C31666156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1A-6246-A194-BFDA4E38042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1A-6246-A194-BFDA4E380421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1A-6246-A194-BFDA4E380421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1A-6246-A194-BFDA4E3804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1A-6246-A194-BFDA4E3804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٧'!$H$17:$H$21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٧'!$I$17:$I$21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1A-6246-A194-BFDA4E380421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٧'!$H$17:$H$21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٧'!$I$17:$I$21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1A-6246-A194-BFDA4E38042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87-CE40-B24C-59D3B3C83A9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7-CE40-B24C-59D3B3C83A9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87-CE40-B24C-59D3B3C83A9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7-CE40-B24C-59D3B3C83A98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87-CE40-B24C-59D3B3C83A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٨'!$H$9:$H$13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٨'!$I$9:$I$13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87-CE40-B24C-59D3B3C83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8E-1C40-BE7C-F9C8441B8A2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8E-1C40-BE7C-F9C8441B8A2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8E-1C40-BE7C-F9C8441B8A25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8E-1C40-BE7C-F9C8441B8A2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8E-1C40-BE7C-F9C8441B8A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٨'!$H$17:$H$21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٨'!$I$17:$I$21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8E-1C40-BE7C-F9C8441B8A25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٨'!$H$17:$H$21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٨'!$I$17:$I$21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C8E-1C40-BE7C-F9C8441B8A2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8-614B-B095-C575554AB9A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8-614B-B095-C575554AB9A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8-614B-B095-C575554AB9A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78-614B-B095-C575554AB9AC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78-614B-B095-C575554AB9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٩'!$H$9:$H$13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٩'!$I$9:$I$13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78-614B-B095-C575554A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E1-DC46-A24B-FFD8BFD48A6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E1-DC46-A24B-FFD8BFD48A6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E1-DC46-A24B-FFD8BFD48A6E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DE1-DC46-A24B-FFD8BFD48A6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DE1-DC46-A24B-FFD8BFD48A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٩'!$H$17:$H$21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٩'!$I$17:$I$21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E1-DC46-A24B-FFD8BFD48A6E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٩'!$H$17:$H$21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٩'!$I$17:$I$21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E1-DC46-A24B-FFD8BFD48A6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1-D24B-810A-B1342E22E8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61-D24B-810A-B1342E22E8B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61-D24B-810A-B1342E22E8B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1-D24B-810A-B1342E22E8B7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61-D24B-810A-B1342E22E8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١٠'!$H$9:$H$13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١٠'!$I$9:$I$13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61-D24B-810A-B1342E22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C7F8-E84A-8DDA-B1DBF1034C1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C7F8-E84A-8DDA-B1DBF1034C1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C7F8-E84A-8DDA-B1DBF1034C1F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C7F8-E84A-8DDA-B1DBF1034C1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C7F8-E84A-8DDA-B1DBF1034C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١'!$H$17:$H$21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F8-E84A-8DDA-B1DBF1034C1F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١'!$H$17:$H$21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7F8-E84A-8DDA-B1DBF1034C1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AC1-3B43-8F49-7FC2850482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AC1-3B43-8F49-7FC2850482D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AC1-3B43-8F49-7FC2850482DF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AC1-3B43-8F49-7FC2850482D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AC1-3B43-8F49-7FC28504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١٠'!$H$17:$H$21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١٠'!$I$17:$I$21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C1-3B43-8F49-7FC2850482DF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١٠'!$H$17:$H$21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١٠'!$I$17:$I$21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AC1-3B43-8F49-7FC2850482D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BB-CC49-BD91-480947D3F4C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BB-CC49-BD91-480947D3F4C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BB-CC49-BD91-480947D3F4C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B-CC49-BD91-480947D3F4CE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BB-CC49-BD91-480947D3F4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١١'!$H$9:$H$13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١١'!$I$9:$I$13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BB-CC49-BD91-480947D3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EA-F54C-8820-7803260570F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EA-F54C-8820-7803260570F2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EA-F54C-8820-7803260570F2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1EA-F54C-8820-7803260570F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1EA-F54C-8820-7803260570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١١'!$H$17:$H$21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١١'!$I$17:$I$21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EA-F54C-8820-7803260570F2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١١'!$H$17:$H$21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١١'!$I$17:$I$21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EA-F54C-8820-7803260570F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7-6147-A8A3-3C2A2418103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47-6147-A8A3-3C2A241810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47-6147-A8A3-3C2A241810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7-6147-A8A3-3C2A24181031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47-6147-A8A3-3C2A24181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١٢'!$H$9:$H$13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١٢'!$I$9:$I$13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47-6147-A8A3-3C2A24181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C5-684E-B660-C129850715E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C5-684E-B660-C129850715E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7C5-684E-B660-C129850715E7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7C5-684E-B660-C129850715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7C5-684E-B660-C129850715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١٢'!$H$17:$H$21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١٢'!$I$17:$I$21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C5-684E-B660-C129850715E7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١٢'!$H$17:$H$21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١٢'!$I$17:$I$21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C5-684E-B660-C129850715E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/>
              <a:t>المقارنة بين نسب التحصيل الدراسي للفصول المختلفة</a:t>
            </a:r>
          </a:p>
        </c:rich>
      </c:tx>
      <c:overlay val="0"/>
      <c:spPr>
        <a:solidFill>
          <a:schemeClr val="bg1">
            <a:lumMod val="85000"/>
          </a:schemeClr>
        </a:solidFill>
      </c:spPr>
    </c:title>
    <c:autoTitleDeleted val="0"/>
    <c:plotArea>
      <c:layout/>
      <c:barChart>
        <c:barDir val="col"/>
        <c:grouping val="clustered"/>
        <c:varyColors val="1"/>
        <c:ser>
          <c:idx val="1"/>
          <c:order val="0"/>
          <c:tx>
            <c:strRef>
              <c:f>'التحليل الشامل   للنتائج'!$E$12</c:f>
              <c:strCache>
                <c:ptCount val="1"/>
                <c:pt idx="0">
                  <c:v>النسبة النوعية
(ممتاز + جيدجدا)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للنتائج'!$F$12:$Q$12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A-C148-A5E8-F1DAE05B1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197376"/>
        <c:axId val="148198912"/>
      </c:barChart>
      <c:catAx>
        <c:axId val="148197376"/>
        <c:scaling>
          <c:orientation val="minMax"/>
        </c:scaling>
        <c:delete val="0"/>
        <c:axPos val="b"/>
        <c:majorTickMark val="cross"/>
        <c:minorTickMark val="cross"/>
        <c:tickLblPos val="nextTo"/>
        <c:crossAx val="148198912"/>
        <c:crosses val="autoZero"/>
        <c:auto val="1"/>
        <c:lblAlgn val="ctr"/>
        <c:lblOffset val="100"/>
        <c:noMultiLvlLbl val="1"/>
      </c:catAx>
      <c:valAx>
        <c:axId val="148198912"/>
        <c:scaling>
          <c:orientation val="minMax"/>
        </c:scaling>
        <c:delete val="0"/>
        <c:axPos val="l"/>
        <c:majorGridlines/>
        <c:numFmt formatCode="0%" sourceLinked="1"/>
        <c:majorTickMark val="cross"/>
        <c:minorTickMark val="cross"/>
        <c:tickLblPos val="nextTo"/>
        <c:crossAx val="148197376"/>
        <c:crosses val="autoZero"/>
        <c:crossBetween val="between"/>
      </c:valAx>
    </c:plotArea>
    <c:plotVisOnly val="1"/>
    <c:dispBlanksAs val="zero"/>
    <c:showDLblsOverMax val="1"/>
  </c:chart>
  <c:spPr>
    <a:ln w="28575"/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20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 rtl="1">
              <a:defRPr/>
            </a:pPr>
            <a:r>
              <a:rPr lang="en-US" baseline="0"/>
              <a:t> </a:t>
            </a:r>
            <a:r>
              <a:rPr lang="ar-SA" baseline="0"/>
              <a:t>مقارنة أعداد الطلاب/ الطالبات في مستويي الممتاز والضعيف</a:t>
            </a:r>
            <a:endParaRPr lang="ar-SA"/>
          </a:p>
        </c:rich>
      </c:tx>
      <c:overlay val="0"/>
      <c:spPr>
        <a:solidFill>
          <a:schemeClr val="bg1">
            <a:lumMod val="85000"/>
          </a:schemeClr>
        </a:solidFill>
      </c:sp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'التحليل الشامل   للنتائج'!$E$16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rgbClr val="70AD47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للنتائج'!$F$16:$Q$16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57DA-F447-B1C2-32C92B169D9A}"/>
            </c:ext>
          </c:extLst>
        </c:ser>
        <c:ser>
          <c:idx val="1"/>
          <c:order val="1"/>
          <c:tx>
            <c:strRef>
              <c:f>'التحليل الشامل   للنتائج'!$E$20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للنتائج'!$F$20:$Q$20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A-F447-B1C2-32C92B169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232448"/>
        <c:axId val="148246528"/>
      </c:barChart>
      <c:catAx>
        <c:axId val="148232448"/>
        <c:scaling>
          <c:orientation val="minMax"/>
        </c:scaling>
        <c:delete val="0"/>
        <c:axPos val="b"/>
        <c:majorTickMark val="cross"/>
        <c:minorTickMark val="cross"/>
        <c:tickLblPos val="nextTo"/>
        <c:crossAx val="148246528"/>
        <c:crosses val="autoZero"/>
        <c:auto val="1"/>
        <c:lblAlgn val="ctr"/>
        <c:lblOffset val="100"/>
        <c:noMultiLvlLbl val="1"/>
      </c:catAx>
      <c:valAx>
        <c:axId val="14824652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cross"/>
        <c:tickLblPos val="nextTo"/>
        <c:crossAx val="14823244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 w="28575"/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20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7020587805287E-2"/>
          <c:y val="5.4093137053521756E-2"/>
          <c:w val="0.87942712462890582"/>
          <c:h val="0.84034201026983346"/>
        </c:manualLayout>
      </c:layout>
      <c:barChart>
        <c:barDir val="bar"/>
        <c:grouping val="clustered"/>
        <c:varyColors val="1"/>
        <c:ser>
          <c:idx val="0"/>
          <c:order val="0"/>
          <c:tx>
            <c:v>ممتاز</c:v>
          </c:tx>
          <c:spPr>
            <a:solidFill>
              <a:srgbClr val="70AD47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للنتائج'!$I$29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063-CF4F-9180-DF32C392DE09}"/>
            </c:ext>
          </c:extLst>
        </c:ser>
        <c:ser>
          <c:idx val="1"/>
          <c:order val="1"/>
          <c:tx>
            <c:v>جيدجدا</c:v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للنتائج'!$K$29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CF4F-9180-DF32C392DE09}"/>
            </c:ext>
          </c:extLst>
        </c:ser>
        <c:ser>
          <c:idx val="2"/>
          <c:order val="2"/>
          <c:tx>
            <c:v>جيد</c:v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للنتائج'!$M$29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63-CF4F-9180-DF32C392DE09}"/>
            </c:ext>
          </c:extLst>
        </c:ser>
        <c:ser>
          <c:idx val="3"/>
          <c:order val="3"/>
          <c:tx>
            <c:v>مقبول</c:v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للنتائج'!$O$29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63-CF4F-9180-DF32C392DE09}"/>
            </c:ext>
          </c:extLst>
        </c:ser>
        <c:ser>
          <c:idx val="4"/>
          <c:order val="4"/>
          <c:tx>
            <c:v>ضعيف</c:v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'التحليل الشامل   للنتائج'!$Q$29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63-CF4F-9180-DF32C392D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307968"/>
        <c:axId val="148309504"/>
      </c:barChart>
      <c:catAx>
        <c:axId val="148307968"/>
        <c:scaling>
          <c:orientation val="minMax"/>
        </c:scaling>
        <c:delete val="1"/>
        <c:axPos val="l"/>
        <c:numFmt formatCode="General" sourceLinked="0"/>
        <c:majorTickMark val="cross"/>
        <c:minorTickMark val="cross"/>
        <c:tickLblPos val="nextTo"/>
        <c:crossAx val="148309504"/>
        <c:crosses val="autoZero"/>
        <c:auto val="1"/>
        <c:lblAlgn val="ctr"/>
        <c:lblOffset val="100"/>
        <c:noMultiLvlLbl val="1"/>
      </c:catAx>
      <c:valAx>
        <c:axId val="148309504"/>
        <c:scaling>
          <c:orientation val="minMax"/>
        </c:scaling>
        <c:delete val="1"/>
        <c:axPos val="b"/>
        <c:majorGridlines/>
        <c:numFmt formatCode="0.00%" sourceLinked="1"/>
        <c:majorTickMark val="cross"/>
        <c:minorTickMark val="cross"/>
        <c:tickLblPos val="nextTo"/>
        <c:crossAx val="14830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2715372293170529E-2"/>
          <c:y val="0.90034854008352405"/>
          <c:w val="0.98728437962136706"/>
          <c:h val="9.9651440395577134E-2"/>
        </c:manualLayout>
      </c:layout>
      <c:overlay val="0"/>
      <c:spPr>
        <a:ln w="28575"/>
        <a:effectLst/>
      </c:spPr>
      <c:txPr>
        <a:bodyPr/>
        <a:lstStyle/>
        <a:p>
          <a:pPr rtl="0">
            <a:defRPr/>
          </a:pPr>
          <a:endParaRPr lang="ar-SA"/>
        </a:p>
      </c:txPr>
    </c:legend>
    <c:plotVisOnly val="1"/>
    <c:dispBlanksAs val="zero"/>
    <c:showDLblsOverMax val="1"/>
  </c:chart>
  <c:spPr>
    <a:ln w="28575"/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20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1-B445-9AA7-787F347ACD5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1-B445-9AA7-787F347ACD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1-B445-9AA7-787F347ACD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1-B445-9AA7-787F347ACD53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1-B445-9AA7-787F347ACD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٢'!$H$9:$H$13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٢'!$I$9:$I$13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41-B445-9AA7-787F347AC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66-9340-9CA2-EAAD52331EA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66-9340-9CA2-EAAD52331EA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66-9340-9CA2-EAAD52331EA8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66-9340-9CA2-EAAD52331E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66-9340-9CA2-EAAD52331E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٢'!$H$17:$H$21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٢'!$I$17:$I$21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66-9340-9CA2-EAAD52331EA8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٢'!$H$17:$H$21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٢'!$I$17:$I$21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666-9340-9CA2-EAAD52331EA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D-B54D-962C-8459D1387A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DD-B54D-962C-8459D1387A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DD-B54D-962C-8459D1387A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D-B54D-962C-8459D1387A81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DD-B54D-962C-8459D1387A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٣'!$H$9:$H$13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٣'!$I$9:$I$13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DD-B54D-962C-8459D1387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0EE-B049-949E-B60CFEEEFD7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0EE-B049-949E-B60CFEEEFD7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0EE-B049-949E-B60CFEEEFD7D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0EE-B049-949E-B60CFEEEFD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0EE-B049-949E-B60CFEEEFD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٣'!$H$17:$H$21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٣'!$I$17:$I$21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EE-B049-949E-B60CFEEEFD7D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٣'!$H$17:$H$21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٣'!$I$17:$I$21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EE-B049-949E-B60CFEEEFD7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6-2F40-BD83-AFE289C199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86-2F40-BD83-AFE289C199C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86-2F40-BD83-AFE289C199C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86-2F40-BD83-AFE289C199C7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86-2F40-BD83-AFE289C199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٤'!$H$9:$H$13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٤'!$I$9:$I$13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86-2F40-BD83-AFE289C19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/>
              <a:t>مخطط نسب تقديرات الطلاب/ الطالبات</a:t>
            </a:r>
            <a:endParaRPr lang="en-US"/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E43-8446-A2F4-4BF09D912D3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E43-8446-A2F4-4BF09D912D3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E43-8446-A2F4-4BF09D912D3F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E43-8446-A2F4-4BF09D912D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E43-8446-A2F4-4BF09D912D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'الفصل ٤'!$H$17:$H$21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٤'!$I$17:$I$21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43-8446-A2F4-4BF09D912D3F}"/>
            </c:ext>
          </c:extLst>
        </c:ser>
        <c:ser>
          <c:idx val="0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'الفصل ٤'!$H$17:$H$21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٤'!$I$17:$I$21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E43-8446-A2F4-4BF09D912D3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  <c:extLst/>
  </c:chart>
  <c:spPr>
    <a:pattFill prst="dkDnDiag">
      <a:fgClr>
        <a:schemeClr val="lt1">
          <a:lumMod val="95000"/>
        </a:schemeClr>
      </a:fgClr>
      <a:bgClr>
        <a:schemeClr val="lt1"/>
      </a:bgClr>
    </a:pattFill>
    <a:ln w="2857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ar-SA" sz="1200"/>
              <a:t>مخطط</a:t>
            </a:r>
            <a:r>
              <a:rPr lang="ar-SA" sz="1200" baseline="0"/>
              <a:t> الإحصائيات العددية لتقديرات </a:t>
            </a:r>
          </a:p>
          <a:p>
            <a:pPr>
              <a:defRPr sz="1200"/>
            </a:pPr>
            <a:r>
              <a:rPr lang="ar-SA" sz="1200" baseline="0"/>
              <a:t>الطلاب / الطالبات</a:t>
            </a:r>
            <a:endParaRPr lang="en-US" sz="1200"/>
          </a:p>
        </c:rich>
      </c:tx>
      <c:layout>
        <c:manualLayout>
          <c:xMode val="edge"/>
          <c:yMode val="edge"/>
          <c:x val="0.20998638543511605"/>
          <c:y val="4.538268682658525E-2"/>
        </c:manualLayout>
      </c:layout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49-4A40-AA4C-6BA00C3C745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49-4A40-AA4C-6BA00C3C745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D49-4A40-AA4C-6BA00C3C745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49-4A40-AA4C-6BA00C3C745A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D49-4A40-AA4C-6BA00C3C74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'الفصل ٥'!$H$9:$H$13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'الفصل ٥'!$I$9:$I$13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49-4A40-AA4C-6BA00C3C7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226966848"/>
        <c:axId val="474515344"/>
      </c:barChart>
      <c:catAx>
        <c:axId val="2269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74515344"/>
        <c:crosses val="autoZero"/>
        <c:auto val="1"/>
        <c:lblAlgn val="ctr"/>
        <c:lblOffset val="100"/>
        <c:noMultiLvlLbl val="0"/>
      </c:catAx>
      <c:valAx>
        <c:axId val="4745153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69668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tx1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24ADBE-E652-564F-A31F-F234B91FA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E80923-19EE-8241-9876-3A00511A6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72581E-88DC-3D43-ACBB-C3F5E5F18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73A4C5-BDD0-7A46-870C-030227A94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05E736-C72F-8F42-BE54-10026059D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60612D-87A7-984E-A1F7-E09FE9BCB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480053-4913-9942-BB2C-F049A9D90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6882C-1044-D842-83EB-CBAA44020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357660</xdr:colOff>
      <xdr:row>31</xdr:row>
      <xdr:rowOff>459375</xdr:rowOff>
    </xdr:from>
    <xdr:to>
      <xdr:col>5</xdr:col>
      <xdr:colOff>4191</xdr:colOff>
      <xdr:row>35</xdr:row>
      <xdr:rowOff>375228</xdr:rowOff>
    </xdr:to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3CF46930-EE19-CF42-8A96-C8E6E630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1125683</xdr:colOff>
      <xdr:row>31</xdr:row>
      <xdr:rowOff>422051</xdr:rowOff>
    </xdr:from>
    <xdr:to>
      <xdr:col>10</xdr:col>
      <xdr:colOff>764885</xdr:colOff>
      <xdr:row>35</xdr:row>
      <xdr:rowOff>461818</xdr:rowOff>
    </xdr:to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899FADED-847F-5A40-A1B2-2079A846F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1</xdr:col>
      <xdr:colOff>474708</xdr:colOff>
      <xdr:row>1</xdr:row>
      <xdr:rowOff>214494</xdr:rowOff>
    </xdr:from>
    <xdr:to>
      <xdr:col>2</xdr:col>
      <xdr:colOff>1221748</xdr:colOff>
      <xdr:row>3</xdr:row>
      <xdr:rowOff>381000</xdr:rowOff>
    </xdr:to>
    <xdr:pic>
      <xdr:nvPicPr>
        <xdr:cNvPr id="5" name="Picture 4" descr="وزارة التعليم | وزارة التعليم تعلن عن التقويم الدراسي للعام 1444هـ للتعليم  العام والجامعي والتدريب التقني">
          <a:extLst>
            <a:ext uri="{FF2B5EF4-FFF2-40B4-BE49-F238E27FC236}">
              <a16:creationId xmlns:a16="http://schemas.microsoft.com/office/drawing/2014/main" id="{F592BB33-3C88-0B33-1F85-75FE714C56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82" t="18237" r="18999" b="19757"/>
        <a:stretch/>
      </xdr:blipFill>
      <xdr:spPr bwMode="auto">
        <a:xfrm>
          <a:off x="21645674252" y="773294"/>
          <a:ext cx="2271040" cy="1614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1409699</xdr:colOff>
      <xdr:row>1</xdr:row>
      <xdr:rowOff>29260</xdr:rowOff>
    </xdr:from>
    <xdr:to>
      <xdr:col>2</xdr:col>
      <xdr:colOff>5054600</xdr:colOff>
      <xdr:row>4</xdr:row>
      <xdr:rowOff>177800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E4A2F1-0942-8141-41A0-344DB5E047D3}"/>
            </a:ext>
          </a:extLst>
        </xdr:cNvPr>
        <xdr:cNvSpPr txBox="1"/>
      </xdr:nvSpPr>
      <xdr:spPr>
        <a:xfrm>
          <a:off x="21641841400" y="588060"/>
          <a:ext cx="3644901" cy="2434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SA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Sakkal Majalla" panose="02000000000000000000" pitchFamily="2" charset="-78"/>
            </a:rPr>
            <a:t>المملكة العربية السعودية </a:t>
          </a:r>
          <a:endParaRPr lang="ar-SA" sz="2000" b="0">
            <a:effectLst/>
            <a:latin typeface="+mn-lt"/>
            <a:cs typeface="Sakkal Majalla" panose="02000000000000000000" pitchFamily="2" charset="-78"/>
          </a:endParaRPr>
        </a:p>
        <a:p>
          <a:pPr algn="ctr" rtl="1"/>
          <a:r>
            <a:rPr lang="ar-SA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Sakkal Majalla" panose="02000000000000000000" pitchFamily="2" charset="-78"/>
            </a:rPr>
            <a:t>وزارة التعليم</a:t>
          </a:r>
          <a:endParaRPr lang="ar-SA" sz="2000" b="0">
            <a:effectLst/>
            <a:latin typeface="+mn-lt"/>
            <a:cs typeface="Sakkal Majalla" panose="02000000000000000000" pitchFamily="2" charset="-78"/>
          </a:endParaRPr>
        </a:p>
        <a:p>
          <a:pPr algn="ctr" rtl="1"/>
          <a:r>
            <a:rPr lang="ar-SA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Sakkal Majalla" panose="02000000000000000000" pitchFamily="2" charset="-78"/>
            </a:rPr>
            <a:t>الإدارة العامة للتعليم بمنطقة مكة المكرمة</a:t>
          </a:r>
          <a:endParaRPr lang="ar-SA" sz="2000" b="0">
            <a:effectLst/>
            <a:latin typeface="+mn-lt"/>
            <a:cs typeface="Sakkal Majalla" panose="02000000000000000000" pitchFamily="2" charset="-78"/>
          </a:endParaRPr>
        </a:p>
        <a:p>
          <a:pPr algn="ctr" rtl="1"/>
          <a:r>
            <a:rPr lang="ar-SA" sz="2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Sakkal Majalla" panose="02000000000000000000" pitchFamily="2" charset="-78"/>
            </a:rPr>
            <a:t>مكتب التعليم بالمعابدة </a:t>
          </a:r>
          <a:r>
            <a:rPr lang="ar-SA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Sakkal Majalla" panose="02000000000000000000" pitchFamily="2" charset="-78"/>
            </a:rPr>
            <a:t> </a:t>
          </a:r>
          <a:endParaRPr lang="ar-SA" sz="2000" b="0">
            <a:effectLst/>
            <a:latin typeface="+mn-lt"/>
            <a:cs typeface="Sakkal Majalla" panose="02000000000000000000" pitchFamily="2" charset="-78"/>
          </a:endParaRPr>
        </a:p>
        <a:p>
          <a:pPr algn="ctr"/>
          <a:br>
            <a:rPr lang="ar-SA" sz="2000">
              <a:latin typeface="+mn-lt"/>
              <a:cs typeface="Sakkal Majalla" panose="02000000000000000000" pitchFamily="2" charset="-78"/>
            </a:rPr>
          </a:br>
          <a:endParaRPr lang="en-US" sz="2000">
            <a:latin typeface="+mn-lt"/>
            <a:cs typeface="Sakkal Majalla" panose="02000000000000000000" pitchFamily="2" charset="-78"/>
          </a:endParaRPr>
        </a:p>
      </xdr:txBody>
    </xdr:sp>
    <xdr:clientData/>
  </xdr:twoCellAnchor>
  <xdr:twoCellAnchor>
    <xdr:from>
      <xdr:col>11</xdr:col>
      <xdr:colOff>144318</xdr:colOff>
      <xdr:row>31</xdr:row>
      <xdr:rowOff>357509</xdr:rowOff>
    </xdr:from>
    <xdr:to>
      <xdr:col>16</xdr:col>
      <xdr:colOff>1248803</xdr:colOff>
      <xdr:row>35</xdr:row>
      <xdr:rowOff>663864</xdr:rowOff>
    </xdr:to>
    <xdr:graphicFrame macro="">
      <xdr:nvGraphicFramePr>
        <xdr:cNvPr id="7" name="Chart 6" descr="Chart 2">
          <a:extLst>
            <a:ext uri="{FF2B5EF4-FFF2-40B4-BE49-F238E27FC236}">
              <a16:creationId xmlns:a16="http://schemas.microsoft.com/office/drawing/2014/main" id="{BBB7722F-79D6-DB4B-9F39-F1AC89D9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1</xdr:col>
      <xdr:colOff>542924</xdr:colOff>
      <xdr:row>19</xdr:row>
      <xdr:rowOff>85724</xdr:rowOff>
    </xdr:from>
    <xdr:to>
      <xdr:col>1</xdr:col>
      <xdr:colOff>857249</xdr:colOff>
      <xdr:row>19</xdr:row>
      <xdr:rowOff>400049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3169FCAE-78C8-3343-5704-8EEE74189B6B}"/>
            </a:ext>
          </a:extLst>
        </xdr:cNvPr>
        <xdr:cNvSpPr/>
      </xdr:nvSpPr>
      <xdr:spPr>
        <a:xfrm>
          <a:off x="20916985725" y="9410700"/>
          <a:ext cx="314325" cy="314325"/>
        </a:xfrm>
        <a:prstGeom prst="ellipse">
          <a:avLst/>
        </a:prstGeom>
        <a:solidFill>
          <a:srgbClr val="C000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542924</xdr:colOff>
      <xdr:row>20</xdr:row>
      <xdr:rowOff>133350</xdr:rowOff>
    </xdr:from>
    <xdr:to>
      <xdr:col>1</xdr:col>
      <xdr:colOff>857249</xdr:colOff>
      <xdr:row>20</xdr:row>
      <xdr:rowOff>447675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D164677-6F2E-2FFD-EACC-27D9D11AADBD}"/>
            </a:ext>
          </a:extLst>
        </xdr:cNvPr>
        <xdr:cNvSpPr/>
      </xdr:nvSpPr>
      <xdr:spPr>
        <a:xfrm>
          <a:off x="20916985725" y="9982200"/>
          <a:ext cx="314325" cy="314325"/>
        </a:xfrm>
        <a:prstGeom prst="ellipse">
          <a:avLst/>
        </a:prstGeom>
        <a:solidFill>
          <a:schemeClr val="accent4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542924</xdr:colOff>
      <xdr:row>21</xdr:row>
      <xdr:rowOff>104774</xdr:rowOff>
    </xdr:from>
    <xdr:to>
      <xdr:col>1</xdr:col>
      <xdr:colOff>857249</xdr:colOff>
      <xdr:row>21</xdr:row>
      <xdr:rowOff>419099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ACE63EB9-60EE-CDAD-1E01-E204D5F0D2D2}"/>
            </a:ext>
          </a:extLst>
        </xdr:cNvPr>
        <xdr:cNvSpPr/>
      </xdr:nvSpPr>
      <xdr:spPr>
        <a:xfrm>
          <a:off x="20916985725" y="10477500"/>
          <a:ext cx="314325" cy="314325"/>
        </a:xfrm>
        <a:prstGeom prst="ellipse">
          <a:avLst/>
        </a:prstGeom>
        <a:solidFill>
          <a:schemeClr val="accent6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0.09452</cdr:x>
      <cdr:y>0.02234</cdr:y>
    </cdr:from>
    <cdr:to>
      <cdr:x>0.88611</cdr:x>
      <cdr:y>0.08079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F5F18DF-3620-D052-1786-1F25C2D715E7}"/>
            </a:ext>
          </a:extLst>
        </cdr:cNvPr>
        <cdr:cNvSpPr txBox="1"/>
      </cdr:nvSpPr>
      <cdr:spPr>
        <a:xfrm xmlns:a="http://schemas.openxmlformats.org/drawingml/2006/main">
          <a:off x="654093" y="159334"/>
          <a:ext cx="5478060" cy="41701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ar-SA" sz="2400" b="1">
              <a:latin typeface="Sakkal Majalla" panose="02000000000000000000" pitchFamily="2" charset="-78"/>
              <a:cs typeface="Sakkal Majalla" panose="02000000000000000000" pitchFamily="2" charset="-78"/>
            </a:rPr>
            <a:t>مقارنة  نسب تقديرات</a:t>
          </a:r>
          <a:r>
            <a:rPr lang="ar-SA" sz="24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الطلاب / الطالبات للفصول المختلفة</a:t>
          </a:r>
          <a:endParaRPr lang="en-US" sz="24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42E7EA-3B1E-AA4F-800C-C2639F5BF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2B081B7-B988-F349-82BE-1B407A117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07B51F-542D-FA4E-A711-9E2DEE5DF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84186D-C672-0C4A-BAC9-63D46D273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80DA73-57C0-1C4D-9680-3AE0A0C68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986E15-9756-7C43-AD29-5BBB80879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0AB870-86BE-F34C-A9C8-30FBD9372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7BFE89-3F27-6041-8AB6-B7A3A5955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AD6790-01CF-7D4E-97AD-176B5838A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F95ABD-7404-9A40-ADED-7E55AF5B1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AC205E-9AE8-E941-BBED-47AB2A709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792111-0A79-D746-AD9F-E19407093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3CC671-F57A-BB4D-8C74-8A8C7A2F4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324834-0915-BA4D-91CE-253C06270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369454</xdr:colOff>
      <xdr:row>22</xdr:row>
      <xdr:rowOff>261122</xdr:rowOff>
    </xdr:from>
    <xdr:to>
      <xdr:col>9</xdr:col>
      <xdr:colOff>461817</xdr:colOff>
      <xdr:row>31</xdr:row>
      <xdr:rowOff>150092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BEEF13-8636-C74B-9828-9130E8FF0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415637</xdr:colOff>
      <xdr:row>32</xdr:row>
      <xdr:rowOff>115454</xdr:rowOff>
    </xdr:from>
    <xdr:to>
      <xdr:col>9</xdr:col>
      <xdr:colOff>484909</xdr:colOff>
      <xdr:row>40</xdr:row>
      <xdr:rowOff>173181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DB08BD-0054-3B41-9598-5783B0DFC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5446-9743-EF42-BB0D-46D6D781197D}">
  <sheetPr>
    <pageSetUpPr fitToPage="1"/>
  </sheetPr>
  <dimension ref="B1:I106"/>
  <sheetViews>
    <sheetView showGridLines="0" showRowColHeaders="0" rightToLeft="1" tabSelected="1" view="pageBreakPreview" zoomScale="114" zoomScaleNormal="70" zoomScaleSheetLayoutView="114" workbookViewId="0">
      <selection activeCell="C13" sqref="C13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42578125" style="2" customWidth="1"/>
    <col min="9" max="9" width="10.7109375" style="2" customWidth="1"/>
    <col min="10" max="16384" width="10.7109375" style="2"/>
  </cols>
  <sheetData>
    <row r="1" spans="2:9" ht="26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17"/>
      <c r="D7" s="118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19"/>
      <c r="D8" s="1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19"/>
      <c r="D9" s="1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19"/>
      <c r="D10" s="1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19"/>
      <c r="D11" s="1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19"/>
      <c r="D12" s="1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19"/>
      <c r="D13" s="1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19"/>
      <c r="D14" s="1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19"/>
      <c r="D15" s="1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19"/>
      <c r="D16" s="1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19"/>
      <c r="D17" s="1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19"/>
      <c r="D18" s="1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19"/>
      <c r="D19" s="1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19"/>
      <c r="D20" s="1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19"/>
      <c r="D21" s="1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19"/>
      <c r="D22" s="1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19"/>
      <c r="D23" s="1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19"/>
      <c r="D24" s="1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19"/>
      <c r="D25" s="1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19"/>
      <c r="D26" s="1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19"/>
      <c r="D27" s="1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19"/>
      <c r="D28" s="1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19"/>
      <c r="D29" s="1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19"/>
      <c r="D30" s="1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19"/>
      <c r="D31" s="1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19"/>
      <c r="D32" s="1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19"/>
      <c r="D33" s="1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19"/>
      <c r="D34" s="1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19"/>
      <c r="D35" s="1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19"/>
      <c r="D36" s="1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19"/>
      <c r="D37" s="1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19"/>
      <c r="D38" s="1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19"/>
      <c r="D39" s="1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19"/>
      <c r="D40" s="1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19"/>
      <c r="D41" s="1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19"/>
      <c r="D42" s="1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19"/>
      <c r="D43" s="1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19"/>
      <c r="D44" s="1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19"/>
      <c r="D45" s="1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19"/>
      <c r="D46" s="1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19"/>
      <c r="D47" s="1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19"/>
      <c r="D48" s="1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19"/>
      <c r="D49" s="1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19"/>
      <c r="D50" s="1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19"/>
      <c r="D51" s="1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19"/>
      <c r="D52" s="1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19"/>
      <c r="D53" s="1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19"/>
      <c r="D54" s="1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19"/>
      <c r="D55" s="1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19"/>
      <c r="D56" s="1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19"/>
      <c r="D57" s="1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19"/>
      <c r="D58" s="1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19"/>
      <c r="D59" s="1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19"/>
      <c r="D60" s="1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19"/>
      <c r="D61" s="1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19"/>
      <c r="D62" s="1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19"/>
      <c r="D63" s="1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19"/>
      <c r="D64" s="1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19"/>
      <c r="D65" s="1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19"/>
      <c r="D66" s="1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19"/>
      <c r="D67" s="1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19"/>
      <c r="D68" s="1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19"/>
      <c r="D69" s="1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19"/>
      <c r="D70" s="1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89"/>
      <c r="D71" s="9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89"/>
      <c r="D72" s="9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89"/>
      <c r="D73" s="9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89"/>
      <c r="D74" s="9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89"/>
      <c r="D75" s="9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89"/>
      <c r="D76" s="9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89"/>
      <c r="D77" s="9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89"/>
      <c r="D78" s="9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89"/>
      <c r="D79" s="9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89"/>
      <c r="D80" s="9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89"/>
      <c r="D81" s="9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89"/>
      <c r="D82" s="9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89"/>
      <c r="D83" s="9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89"/>
      <c r="D84" s="9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89"/>
      <c r="D85" s="9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89"/>
      <c r="D86" s="9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89"/>
      <c r="D87" s="9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89"/>
      <c r="D88" s="9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89"/>
      <c r="D89" s="9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89"/>
      <c r="D90" s="9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89"/>
      <c r="D91" s="9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89"/>
      <c r="D92" s="9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89"/>
      <c r="D93" s="9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89"/>
      <c r="D94" s="9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89"/>
      <c r="D95" s="9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89"/>
      <c r="D96" s="9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89"/>
      <c r="D97" s="9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89"/>
      <c r="D98" s="9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89"/>
      <c r="D99" s="9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89"/>
      <c r="D100" s="9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89"/>
      <c r="D101" s="9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89"/>
      <c r="D102" s="9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89"/>
      <c r="D103" s="9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89"/>
      <c r="D104" s="9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89"/>
      <c r="D105" s="9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89"/>
      <c r="D106" s="9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aFdPLEDbMk6neBKDK67M9aibqBztbb39HsyMJ+urD+UYBlLJpNxijOCAih1hAYtUw3iJ9WIh7VSMvZrIXbZgzw==" saltValue="z/mZGZlyPS6zO/qrDcbahA==" spinCount="100000" sheet="1" objects="1" scenarios="1" formatColumns="0" formatRows="0" selectLockedCells="1"/>
  <autoFilter ref="B6:F106" xr:uid="{90F45446-9743-EF42-BB0D-46D6D781197D}"/>
  <mergeCells count="3">
    <mergeCell ref="C2:H2"/>
    <mergeCell ref="H16:I16"/>
    <mergeCell ref="H8:I8"/>
  </mergeCells>
  <conditionalFormatting sqref="F7:F106">
    <cfRule type="cellIs" dxfId="59" priority="1" operator="equal">
      <formula>$H$9</formula>
    </cfRule>
    <cfRule type="cellIs" dxfId="58" priority="2" stopIfTrue="1" operator="equal">
      <formula>$H$10</formula>
    </cfRule>
    <cfRule type="cellIs" dxfId="57" priority="3" stopIfTrue="1" operator="equal">
      <formula>$H$11</formula>
    </cfRule>
    <cfRule type="cellIs" dxfId="56" priority="4" stopIfTrue="1" operator="equal">
      <formula>$H$12</formula>
    </cfRule>
    <cfRule type="cellIs" dxfId="55" priority="5" operator="equal">
      <formula>$H$13</formula>
    </cfRule>
  </conditionalFormatting>
  <printOptions horizontalCentered="1"/>
  <pageMargins left="0.7" right="0.7" top="0.75" bottom="0.75" header="0.3" footer="0.3"/>
  <pageSetup paperSize="9" scale="51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1BB-C08C-5F4E-9018-E3470A293DD1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2.1406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Lsh0DIMqxufawFagRjeRs7u5kqk8+QEz4Z0a9pFdMv0UatLLqhtF5wHwucI8VmiExMsL6/ydL5eQyH10UAsdbQ==" saltValue="1DreyfwO2uisvoFrMTCdIg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19" priority="1" operator="equal">
      <formula>$H$9</formula>
    </cfRule>
    <cfRule type="cellIs" dxfId="18" priority="2" stopIfTrue="1" operator="equal">
      <formula>$H$10</formula>
    </cfRule>
    <cfRule type="cellIs" dxfId="17" priority="3" stopIfTrue="1" operator="equal">
      <formula>$H$11</formula>
    </cfRule>
    <cfRule type="cellIs" dxfId="16" priority="4" stopIfTrue="1" operator="equal">
      <formula>$H$12</formula>
    </cfRule>
    <cfRule type="cellIs" dxfId="15" priority="5" operator="equal">
      <formula>$H$13</formula>
    </cfRule>
  </conditionalFormatting>
  <printOptions horizontalCentered="1"/>
  <pageMargins left="0.31496062992125984" right="0.31496062992125984" top="0.56999999999999995" bottom="0.59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59FE-8AFD-674F-929B-17A442FCFB87}">
  <sheetPr>
    <pageSetUpPr fitToPage="1"/>
  </sheetPr>
  <dimension ref="B1:I106"/>
  <sheetViews>
    <sheetView rightToLeft="1" view="pageLayout" zoomScaleNormal="100" zoomScaleSheetLayoutView="110" workbookViewId="0">
      <selection activeCell="D7" sqref="D7:D106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285156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9m7vGsrBuckWcLnpjRozAajASmVASOeprXiODm2L2C+Mj5Ah2E1SZGUGlpCrIE4BvZCTfPNq3PjHmHnXyr28AA==" saltValue="QhPvDs7SqHft1DNnct/Llg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14" priority="1" operator="equal">
      <formula>$H$9</formula>
    </cfRule>
    <cfRule type="cellIs" dxfId="13" priority="2" stopIfTrue="1" operator="equal">
      <formula>$H$10</formula>
    </cfRule>
    <cfRule type="cellIs" dxfId="12" priority="3" stopIfTrue="1" operator="equal">
      <formula>$H$11</formula>
    </cfRule>
    <cfRule type="cellIs" dxfId="11" priority="4" stopIfTrue="1" operator="equal">
      <formula>$H$12</formula>
    </cfRule>
    <cfRule type="cellIs" dxfId="10" priority="5" operator="equal">
      <formula>$H$13</formula>
    </cfRule>
  </conditionalFormatting>
  <printOptions horizontalCentered="1"/>
  <pageMargins left="0.31496062992125984" right="0.31496062992125984" top="0.59" bottom="0.55000000000000004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EE61-0DC3-1449-8D42-CA1B83A108AF}">
  <sheetPr>
    <pageSetUpPr fitToPage="1"/>
  </sheetPr>
  <dimension ref="B1:I106"/>
  <sheetViews>
    <sheetView rightToLeft="1" view="pageLayout" zoomScaleNormal="100" zoomScaleSheetLayoutView="110" workbookViewId="0">
      <selection activeCell="C10" sqref="C10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710937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bVAEHnWEPPL4TBZXI2Ulh7vPknyIef42LwexMdG9JSghc5nzVKTQ1WHTPknTVARBulpgfbc2i4DH65yVWo7M5A==" saltValue="i+MkunTvnrEZDHUWz7Jl2g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9" priority="1" operator="equal">
      <formula>$H$9</formula>
    </cfRule>
    <cfRule type="cellIs" dxfId="8" priority="2" stopIfTrue="1" operator="equal">
      <formula>$H$10</formula>
    </cfRule>
    <cfRule type="cellIs" dxfId="7" priority="3" stopIfTrue="1" operator="equal">
      <formula>$H$11</formula>
    </cfRule>
    <cfRule type="cellIs" dxfId="6" priority="4" stopIfTrue="1" operator="equal">
      <formula>$H$12</formula>
    </cfRule>
    <cfRule type="cellIs" dxfId="5" priority="5" operator="equal">
      <formula>$H$13</formula>
    </cfRule>
  </conditionalFormatting>
  <printOptions horizontalCentered="1"/>
  <pageMargins left="0.31496062992125984" right="0.31496062992125984" top="0.51" bottom="0.56999999999999995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1B66-BB05-3745-B477-4BD11B15AA46}">
  <dimension ref="A1:V975"/>
  <sheetViews>
    <sheetView showGridLines="0" showRowColHeaders="0" rightToLeft="1" view="pageLayout" zoomScale="41" zoomScaleNormal="40" zoomScaleSheetLayoutView="44" zoomScalePageLayoutView="41" workbookViewId="0">
      <selection activeCell="C17" sqref="C17"/>
    </sheetView>
  </sheetViews>
  <sheetFormatPr baseColWidth="10" defaultColWidth="14.85546875" defaultRowHeight="15" customHeight="1"/>
  <cols>
    <col min="1" max="1" width="15.140625" style="35" customWidth="1"/>
    <col min="2" max="2" width="17" style="35" customWidth="1"/>
    <col min="3" max="3" width="69" style="35" customWidth="1"/>
    <col min="4" max="4" width="15.140625" style="35" customWidth="1"/>
    <col min="5" max="5" width="25.42578125" style="35" customWidth="1"/>
    <col min="6" max="17" width="20.5703125" style="35" customWidth="1"/>
    <col min="18" max="18" width="21.28515625" style="35" customWidth="1"/>
    <col min="19" max="19" width="16" style="35" customWidth="1"/>
    <col min="20" max="22" width="16.140625" style="35" customWidth="1"/>
    <col min="23" max="23" width="8.28515625" style="35" customWidth="1"/>
    <col min="24" max="24" width="5.28515625" style="35" customWidth="1"/>
    <col min="25" max="26" width="6.85546875" style="35" customWidth="1"/>
    <col min="27" max="16384" width="14.85546875" style="35"/>
  </cols>
  <sheetData>
    <row r="1" spans="1:22" ht="43" customHeight="1" thickBo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2" ht="74" customHeight="1" thickBot="1">
      <c r="A2" s="34"/>
      <c r="C2" s="36"/>
      <c r="D2" s="36"/>
      <c r="E2" s="102" t="s">
        <v>53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  <c r="R2" s="36"/>
      <c r="S2" s="36"/>
      <c r="T2" s="36"/>
      <c r="U2" s="36"/>
      <c r="V2" s="36"/>
    </row>
    <row r="3" spans="1:22" ht="40" customHeight="1" thickBot="1">
      <c r="A3" s="34"/>
      <c r="B3" s="34"/>
      <c r="C3" s="34"/>
      <c r="D3" s="78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22" ht="65" customHeight="1" thickBot="1">
      <c r="A4" s="34"/>
      <c r="D4" s="78"/>
      <c r="E4" s="97" t="s">
        <v>5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22" ht="16" customHeight="1" thickBot="1">
      <c r="A5" s="34"/>
      <c r="D5" s="7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22" ht="59" customHeight="1" thickBot="1">
      <c r="A6" s="34"/>
      <c r="C6" s="80"/>
      <c r="D6" s="78"/>
      <c r="E6" s="38" t="s">
        <v>6</v>
      </c>
      <c r="F6" s="72">
        <v>1</v>
      </c>
      <c r="G6" s="72">
        <v>2</v>
      </c>
      <c r="H6" s="72">
        <v>3</v>
      </c>
      <c r="I6" s="72">
        <v>4</v>
      </c>
      <c r="J6" s="72">
        <v>5</v>
      </c>
      <c r="K6" s="72">
        <v>6</v>
      </c>
      <c r="L6" s="72">
        <v>7</v>
      </c>
      <c r="M6" s="72">
        <v>8</v>
      </c>
      <c r="N6" s="72">
        <v>9</v>
      </c>
      <c r="O6" s="72">
        <v>10</v>
      </c>
      <c r="P6" s="72">
        <v>11</v>
      </c>
      <c r="Q6" s="73">
        <v>12</v>
      </c>
      <c r="S6" s="39"/>
      <c r="T6" s="39"/>
      <c r="U6" s="39"/>
      <c r="V6" s="39"/>
    </row>
    <row r="7" spans="1:22" ht="133" customHeight="1">
      <c r="A7" s="34"/>
      <c r="B7" s="100" t="s">
        <v>52</v>
      </c>
      <c r="C7" s="101"/>
      <c r="D7" s="34"/>
      <c r="E7" s="40" t="s">
        <v>40</v>
      </c>
      <c r="F7" s="41" t="str">
        <f>IF('الفصل ١'!$C$4="","",'الفصل ١'!$C$4)</f>
        <v/>
      </c>
      <c r="G7" s="41" t="str">
        <f>IF('الفصل ٢'!$C$4="","",'الفصل ٢'!$C$4)</f>
        <v/>
      </c>
      <c r="H7" s="41" t="str">
        <f>IF('الفصل ٣'!$C$4="","",'الفصل ٣'!$C$4)</f>
        <v/>
      </c>
      <c r="I7" s="41" t="str">
        <f>IF('الفصل ٤'!$C$4="","",'الفصل ٤'!$C$4)</f>
        <v/>
      </c>
      <c r="J7" s="41" t="str">
        <f>IF('الفصل ٥'!$C$4="","",'الفصل ٥'!$C$4)</f>
        <v/>
      </c>
      <c r="K7" s="41" t="str">
        <f>IF('الفصل ٦'!$C$4="","",'الفصل ٦'!$C$4)</f>
        <v/>
      </c>
      <c r="L7" s="41" t="str">
        <f>IF('الفصل ٧'!$C$4="","",'الفصل ٧'!$C$4)</f>
        <v/>
      </c>
      <c r="M7" s="41" t="str">
        <f>IF('الفصل ٨'!$C$4="","",'الفصل ٨'!$C$4)</f>
        <v/>
      </c>
      <c r="N7" s="41" t="str">
        <f>IF('الفصل ٩'!$C$4="","",'الفصل ٩'!$C$4)</f>
        <v/>
      </c>
      <c r="O7" s="41" t="str">
        <f>IF('الفصل ١٠'!$C$4="","",'الفصل ١٠'!$C$4)</f>
        <v/>
      </c>
      <c r="P7" s="41" t="str">
        <f>IF('الفصل ١١'!$C$4="","",'الفصل ١١'!$C$4)</f>
        <v/>
      </c>
      <c r="Q7" s="42" t="str">
        <f>IF('الفصل ١٢'!$C$4="","",'الفصل ١٢'!$C$4)</f>
        <v/>
      </c>
    </row>
    <row r="8" spans="1:22" ht="81" customHeight="1">
      <c r="A8" s="34"/>
      <c r="B8" s="43" t="s">
        <v>1</v>
      </c>
      <c r="C8" s="57"/>
      <c r="D8" s="34"/>
      <c r="E8" s="40" t="s">
        <v>33</v>
      </c>
      <c r="F8" s="66" t="str">
        <f>IF('الفصل ١'!$I$4="","",'الفصل ١'!$I$4)</f>
        <v/>
      </c>
      <c r="G8" s="66" t="str">
        <f>IF('الفصل ٢'!$I$4="","",'الفصل ٢'!$I$4)</f>
        <v/>
      </c>
      <c r="H8" s="66" t="str">
        <f>IF('الفصل ٣'!$I$4="","",'الفصل ٣'!$I$4)</f>
        <v/>
      </c>
      <c r="I8" s="66" t="str">
        <f>IF('الفصل ٤'!$I$4="","",'الفصل ٤'!$I$4)</f>
        <v/>
      </c>
      <c r="J8" s="66" t="str">
        <f>IF('الفصل ٥'!$I$4="","",'الفصل ٥'!$I$4)</f>
        <v/>
      </c>
      <c r="K8" s="66" t="str">
        <f>IF('الفصل ٦'!$I$4="","",'الفصل ٦'!$I$4)</f>
        <v/>
      </c>
      <c r="L8" s="66" t="str">
        <f>IF('الفصل ٧'!$I$4="","",'الفصل ٧'!$I$4)</f>
        <v/>
      </c>
      <c r="M8" s="66" t="str">
        <f>IF('الفصل ٨'!$I$4="","",'الفصل ٨'!$I$4)</f>
        <v/>
      </c>
      <c r="N8" s="66" t="str">
        <f>IF('الفصل ٩'!$I$4="","",'الفصل ٩'!$I$4)</f>
        <v/>
      </c>
      <c r="O8" s="66" t="str">
        <f>IF('الفصل ١٠'!$I$4="","",'الفصل ١٠'!$I$4)</f>
        <v/>
      </c>
      <c r="P8" s="66" t="str">
        <f>IF('الفصل ١١'!$I$4="","",'الفصل ١١'!$I$4)</f>
        <v/>
      </c>
      <c r="Q8" s="67" t="str">
        <f>IF('الفصل ١٢'!$I$4="","",'الفصل ١٢'!$I$4)</f>
        <v/>
      </c>
    </row>
    <row r="9" spans="1:22" ht="81" customHeight="1">
      <c r="A9" s="34"/>
      <c r="B9" s="43" t="s">
        <v>32</v>
      </c>
      <c r="C9" s="57"/>
      <c r="D9" s="34"/>
      <c r="E9" s="40" t="s">
        <v>24</v>
      </c>
      <c r="F9" s="65" t="str">
        <f>IF(F$8="","",SUM('الفصل ١'!$D$7:$D$106))</f>
        <v/>
      </c>
      <c r="G9" s="65" t="str">
        <f>IF(G$8="","",SUM('الفصل ٢'!$D$7:$D$106))</f>
        <v/>
      </c>
      <c r="H9" s="65" t="str">
        <f>IF(H$8="","",SUM('الفصل ٣'!$D$7:$D$106))</f>
        <v/>
      </c>
      <c r="I9" s="65" t="str">
        <f>IF(I$8="","",SUM('الفصل ٤'!$D$7:$D$106))</f>
        <v/>
      </c>
      <c r="J9" s="65" t="str">
        <f>IF(J$8="","",SUM('الفصل ٥'!$D$7:$D$106))</f>
        <v/>
      </c>
      <c r="K9" s="65" t="str">
        <f>IF(K$8="","",SUM('الفصل ٦'!$D$7:$D$106))</f>
        <v/>
      </c>
      <c r="L9" s="65" t="str">
        <f>IF(L$8="","",SUM('الفصل ٧'!$D$7:$D$106))</f>
        <v/>
      </c>
      <c r="M9" s="65" t="str">
        <f>IF(M$8="","",SUM('الفصل ٨'!$D$7:$D$106))</f>
        <v/>
      </c>
      <c r="N9" s="65" t="str">
        <f>IF(N$8="","",SUM('الفصل ٩'!$D$7:$D$106))</f>
        <v/>
      </c>
      <c r="O9" s="65" t="str">
        <f>IF(O$8="","",SUM('الفصل ١٠'!$D$7:$D$106))</f>
        <v/>
      </c>
      <c r="P9" s="65" t="str">
        <f>IF(P$8="","",SUM('الفصل ١١'!$D$7:$D$106))</f>
        <v/>
      </c>
      <c r="Q9" s="62" t="str">
        <f>IF(Q$8="","",SUM('الفصل ١٢'!$D$7:$D$106))</f>
        <v/>
      </c>
    </row>
    <row r="10" spans="1:22" ht="81" customHeight="1">
      <c r="A10" s="34"/>
      <c r="B10" s="43" t="s">
        <v>50</v>
      </c>
      <c r="C10" s="58"/>
      <c r="D10" s="34"/>
      <c r="E10" s="40" t="s">
        <v>51</v>
      </c>
      <c r="F10" s="65" t="str">
        <f>IF(F$8="","",COUNTA('الفصل ١'!$D$7:$D$106))</f>
        <v/>
      </c>
      <c r="G10" s="65" t="str">
        <f>IF(G$8="","",COUNTA('الفصل ٢'!$D$7:$D$106))</f>
        <v/>
      </c>
      <c r="H10" s="65" t="str">
        <f>IF(H$8="","",COUNTA('الفصل ٣'!$D$7:$D$106))</f>
        <v/>
      </c>
      <c r="I10" s="65" t="str">
        <f>IF(I$8="","",COUNTA('الفصل ٤'!$D$7:$D$106))</f>
        <v/>
      </c>
      <c r="J10" s="65" t="str">
        <f>IF(J$8="","",COUNTA('الفصل ٥'!$D$7:$D$106))</f>
        <v/>
      </c>
      <c r="K10" s="65" t="str">
        <f>IF(K$8="","",COUNTA('الفصل ٦'!$D$7:$D$106))</f>
        <v/>
      </c>
      <c r="L10" s="65" t="str">
        <f>IF(L$8="","",COUNTA('الفصل ٧'!$D$7:$D$106))</f>
        <v/>
      </c>
      <c r="M10" s="65" t="str">
        <f>IF(M$8="","",COUNTA('الفصل ٨'!$D$7:$D$106))</f>
        <v/>
      </c>
      <c r="N10" s="65" t="str">
        <f>IF(N$8="","",COUNTA('الفصل ٩'!$D$7:$D$106))</f>
        <v/>
      </c>
      <c r="O10" s="65" t="str">
        <f>IF(O$8="","",COUNTA('الفصل ١٠'!$D$7:$D$106))</f>
        <v/>
      </c>
      <c r="P10" s="65" t="str">
        <f>IF(P$8="","",COUNTA('الفصل ١١'!$D$7:$D$106))</f>
        <v/>
      </c>
      <c r="Q10" s="62" t="str">
        <f>IF(Q$8="","",COUNTA('الفصل ١٢'!$D$7:$D$106))</f>
        <v/>
      </c>
    </row>
    <row r="11" spans="1:22" ht="81" customHeight="1">
      <c r="A11" s="34"/>
      <c r="B11" s="44" t="s">
        <v>19</v>
      </c>
      <c r="C11" s="59"/>
      <c r="D11" s="34"/>
      <c r="E11" s="40" t="s">
        <v>25</v>
      </c>
      <c r="F11" s="68" t="str">
        <f>IF(F$8="","",AVERAGE('الفصل ١'!$D$7:$D$106))</f>
        <v/>
      </c>
      <c r="G11" s="68" t="str">
        <f>IF(G$8="","",AVERAGE('الفصل ٢'!$D$7:$D$106))</f>
        <v/>
      </c>
      <c r="H11" s="68" t="str">
        <f>IF(H$8="","",AVERAGE('الفصل ٣'!$D$7:$D$106))</f>
        <v/>
      </c>
      <c r="I11" s="68" t="str">
        <f>IF(I$8="","",AVERAGE('الفصل ٤'!$D$7:$D$106))</f>
        <v/>
      </c>
      <c r="J11" s="68" t="str">
        <f>IF(J$8="","",AVERAGE('الفصل ٥'!$D$7:$D$106))</f>
        <v/>
      </c>
      <c r="K11" s="68" t="str">
        <f>IF(K$8="","",AVERAGE('الفصل ٦'!$D$7:$D$106))</f>
        <v/>
      </c>
      <c r="L11" s="68" t="str">
        <f>IF(L$8="","",AVERAGE('الفصل ٧'!$D$7:$D$106))</f>
        <v/>
      </c>
      <c r="M11" s="68" t="str">
        <f>IF(M$8="","",AVERAGE('الفصل ٨'!$D$7:$D$106))</f>
        <v/>
      </c>
      <c r="N11" s="68" t="str">
        <f>IF(N$8="","",AVERAGE('الفصل ٩'!$D$7:$D$106))</f>
        <v/>
      </c>
      <c r="O11" s="68" t="str">
        <f>IF(O$8="","",AVERAGE('الفصل ١٠'!$D$7:$D$106))</f>
        <v/>
      </c>
      <c r="P11" s="68" t="str">
        <f>IF(P$8="","",AVERAGE('الفصل ١١'!$D$7:$D$106))</f>
        <v/>
      </c>
      <c r="Q11" s="69" t="str">
        <f>IF(Q$8="","",AVERAGE('الفصل ١٢'!$D$7:$D$106))</f>
        <v/>
      </c>
    </row>
    <row r="12" spans="1:22" ht="81" customHeight="1">
      <c r="A12" s="34"/>
      <c r="B12" s="43" t="s">
        <v>0</v>
      </c>
      <c r="C12" s="59"/>
      <c r="D12" s="34"/>
      <c r="E12" s="40" t="s">
        <v>56</v>
      </c>
      <c r="F12" s="70" t="str">
        <f>IF(F$8="","",(F$16+F$17)/F$10)</f>
        <v/>
      </c>
      <c r="G12" s="70" t="str">
        <f t="shared" ref="G12:Q12" si="0">IF(G$8="","",(G$16+G$17)/G$10)</f>
        <v/>
      </c>
      <c r="H12" s="70" t="str">
        <f t="shared" si="0"/>
        <v/>
      </c>
      <c r="I12" s="70" t="str">
        <f t="shared" si="0"/>
        <v/>
      </c>
      <c r="J12" s="70" t="str">
        <f t="shared" si="0"/>
        <v/>
      </c>
      <c r="K12" s="70" t="str">
        <f t="shared" si="0"/>
        <v/>
      </c>
      <c r="L12" s="70" t="str">
        <f t="shared" si="0"/>
        <v/>
      </c>
      <c r="M12" s="70" t="str">
        <f t="shared" si="0"/>
        <v/>
      </c>
      <c r="N12" s="70" t="str">
        <f t="shared" si="0"/>
        <v/>
      </c>
      <c r="O12" s="70" t="str">
        <f t="shared" si="0"/>
        <v/>
      </c>
      <c r="P12" s="70" t="str">
        <f t="shared" si="0"/>
        <v/>
      </c>
      <c r="Q12" s="70" t="str">
        <f t="shared" si="0"/>
        <v/>
      </c>
    </row>
    <row r="13" spans="1:22" ht="81" customHeight="1">
      <c r="A13" s="34"/>
      <c r="B13" s="43" t="s">
        <v>2</v>
      </c>
      <c r="C13" s="58"/>
      <c r="D13" s="34"/>
      <c r="E13" s="40" t="s">
        <v>10</v>
      </c>
      <c r="F13" s="65" t="str">
        <f>IF(F$8="","",MAX('الفصل ١'!$D$7:$D$106))</f>
        <v/>
      </c>
      <c r="G13" s="65" t="str">
        <f>IF(G$8="","",MAX('الفصل ٢'!$D$7:$D$106))</f>
        <v/>
      </c>
      <c r="H13" s="65" t="str">
        <f>IF(H$8="","",MAX('الفصل ٣'!$D$7:$D$106))</f>
        <v/>
      </c>
      <c r="I13" s="65" t="str">
        <f>IF(I$8="","",MAX('الفصل ٤'!$D$7:$D$106))</f>
        <v/>
      </c>
      <c r="J13" s="65" t="str">
        <f>IF(J$8="","",MAX('الفصل ٥'!$D$7:$D$106))</f>
        <v/>
      </c>
      <c r="K13" s="65" t="str">
        <f>IF(K$8="","",MAX('الفصل ٦'!$D$7:$D$106))</f>
        <v/>
      </c>
      <c r="L13" s="65" t="str">
        <f>IF(L$8="","",MAX('الفصل ٧'!$D$7:$D$106))</f>
        <v/>
      </c>
      <c r="M13" s="65" t="str">
        <f>IF(M$8="","",MAX('الفصل ٨'!$D$7:$D$106))</f>
        <v/>
      </c>
      <c r="N13" s="65" t="str">
        <f>IF(N$8="","",MAX('الفصل ٩'!$D$7:$D$106))</f>
        <v/>
      </c>
      <c r="O13" s="65" t="str">
        <f>IF(O$8="","",MAX('الفصل ١٠'!$D$7:$D$106))</f>
        <v/>
      </c>
      <c r="P13" s="65" t="str">
        <f>IF(P$8="","",MAX('الفصل ١١'!$D$7:$D$106))</f>
        <v/>
      </c>
      <c r="Q13" s="62" t="str">
        <f>IF(Q$8="","",MAX('الفصل ١٢'!$D$7:$D$106))</f>
        <v/>
      </c>
    </row>
    <row r="14" spans="1:22" ht="81" customHeight="1" thickBot="1">
      <c r="A14" s="34"/>
      <c r="B14" s="45" t="s">
        <v>4</v>
      </c>
      <c r="C14" s="60"/>
      <c r="D14" s="34"/>
      <c r="E14" s="46" t="s">
        <v>26</v>
      </c>
      <c r="F14" s="71" t="str">
        <f>IF(F$8="","",MIN('الفصل ١'!$D$7:$D$106))</f>
        <v/>
      </c>
      <c r="G14" s="71" t="str">
        <f>IF(G$8="","",MIN('الفصل ٢'!$D$7:$D$106))</f>
        <v/>
      </c>
      <c r="H14" s="71" t="str">
        <f>IF(H$8="","",MIN('الفصل ٣'!$D$7:$D$106))</f>
        <v/>
      </c>
      <c r="I14" s="71" t="str">
        <f>IF(I$8="","",MIN('الفصل ٤'!$D$7:$D$106))</f>
        <v/>
      </c>
      <c r="J14" s="71" t="str">
        <f>IF(J$8="","",MIN('الفصل ٥'!$D$7:$D$106))</f>
        <v/>
      </c>
      <c r="K14" s="71" t="str">
        <f>IF(K$8="","",MIN('الفصل ٦'!$D$7:$D$106))</f>
        <v/>
      </c>
      <c r="L14" s="71" t="str">
        <f>IF(L$8="","",MIN('الفصل ٧'!$D$7:$D$106))</f>
        <v/>
      </c>
      <c r="M14" s="71" t="str">
        <f>IF(M$8="","",MIN('الفصل ٨'!$D$7:$D$106))</f>
        <v/>
      </c>
      <c r="N14" s="71" t="str">
        <f>IF(N$8="","",MIN('الفصل ٩'!$D$7:$D$106))</f>
        <v/>
      </c>
      <c r="O14" s="71" t="str">
        <f>IF(O$8="","",MIN('الفصل ١٠'!$D$7:$D$106))</f>
        <v/>
      </c>
      <c r="P14" s="71" t="str">
        <f>IF(P$8="","",MIN('الفصل ١١'!$D$7:$D$106))</f>
        <v/>
      </c>
      <c r="Q14" s="63" t="str">
        <f>IF(Q$8="","",MIN('الفصل ١٢'!$D$7:$D$106))</f>
        <v/>
      </c>
    </row>
    <row r="15" spans="1:22" ht="81" customHeight="1" thickBot="1">
      <c r="A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22" ht="81" customHeight="1" thickBot="1">
      <c r="A16" s="34"/>
      <c r="B16" s="47" t="s">
        <v>33</v>
      </c>
      <c r="C16" s="61"/>
      <c r="D16" s="34"/>
      <c r="E16" s="48" t="s">
        <v>27</v>
      </c>
      <c r="F16" s="74" t="str">
        <f>IF(F8="","",COUNTIF('الفصل ١'!$E$7:$E$106,"&gt;=٩٠٪"))</f>
        <v/>
      </c>
      <c r="G16" s="74" t="str">
        <f>IF(G8="","",COUNTIF('الفصل ٢'!$E$7:$E$106,"&gt;=٩٠٪"))</f>
        <v/>
      </c>
      <c r="H16" s="74" t="str">
        <f>IF(H8="","",COUNTIF('الفصل ٣'!$E$7:$E$106,"&gt;=٩٠٪"))</f>
        <v/>
      </c>
      <c r="I16" s="74" t="str">
        <f>IF(I8="","",COUNTIF('الفصل ٤'!$E$7:$E$106,"&gt;=٩٠٪"))</f>
        <v/>
      </c>
      <c r="J16" s="74" t="str">
        <f>IF(J8="","",COUNTIF('الفصل ٥'!$E$7:$E$106,"&gt;=٩٠٪"))</f>
        <v/>
      </c>
      <c r="K16" s="74" t="str">
        <f>IF(K8="","",COUNTIF('الفصل ٦'!$E$7:$E$106,"&gt;=٩٠٪"))</f>
        <v/>
      </c>
      <c r="L16" s="74" t="str">
        <f>IF(L8="","",COUNTIF('الفصل ٧'!$E$7:$E$106,"&gt;=٩٠٪"))</f>
        <v/>
      </c>
      <c r="M16" s="74" t="str">
        <f>IF(M8="","",COUNTIF('الفصل ٨'!$E$7:$E$106,"&gt;=٩٠٪"))</f>
        <v/>
      </c>
      <c r="N16" s="74" t="str">
        <f>IF(N8="","",COUNTIF('الفصل ٩'!$E$7:$E$106,"&gt;=٩٠٪"))</f>
        <v/>
      </c>
      <c r="O16" s="74" t="str">
        <f>IF(O8="","",COUNTIF('الفصل ١٠'!$E$7:$E$106,"&gt;=٩٠٪"))</f>
        <v/>
      </c>
      <c r="P16" s="74" t="str">
        <f>IF(P8="","",COUNTIF('الفصل ١١'!$E$7:$E$106,"&gt;=٩٠٪"))</f>
        <v/>
      </c>
      <c r="Q16" s="75" t="str">
        <f>IF(Q8="","",COUNTIF('الفصل ١٢'!$E$7:$E$106,"&gt;=٩٠٪"))</f>
        <v/>
      </c>
    </row>
    <row r="17" spans="1:19" ht="81" customHeight="1" thickBot="1">
      <c r="A17" s="34"/>
      <c r="D17" s="34"/>
      <c r="E17" s="49" t="s">
        <v>28</v>
      </c>
      <c r="F17" s="65" t="str">
        <f>IF(F8="","",(COUNTIFS('الفصل ١'!$E$7:$E$106,"&gt;=80%",'الفصل ١'!$E$7:$E$106,"&lt;90%")))</f>
        <v/>
      </c>
      <c r="G17" s="65" t="str">
        <f>IF(G8="","",(COUNTIFS('الفصل ٢'!$E$7:$E$106,"&gt;=80%",'الفصل ٢'!$E$7:$E$106,"&lt;90%")))</f>
        <v/>
      </c>
      <c r="H17" s="65" t="str">
        <f>IF(H8="","",(COUNTIFS('الفصل ٣'!$E$7:$E$106,"&gt;=80%",'الفصل ٣'!$E$7:$E$106,"&lt;90%")))</f>
        <v/>
      </c>
      <c r="I17" s="65" t="str">
        <f>IF(I8="","",(COUNTIFS('الفصل ٤'!$E$7:$E$106,"&gt;=80%",'الفصل ٤'!$E$7:$E$106,"&lt;90%")))</f>
        <v/>
      </c>
      <c r="J17" s="65" t="str">
        <f>IF(J8="","",(COUNTIFS('الفصل ٥'!$E$7:$E$106,"&gt;=80%",'الفصل ٥'!$E$7:$E$106,"&lt;90%")))</f>
        <v/>
      </c>
      <c r="K17" s="65" t="str">
        <f>IF(K8="","",(COUNTIFS('الفصل ٦'!$E$7:$E$106,"&gt;=80%",'الفصل ٦'!$E$7:$E$106,"&lt;90%")))</f>
        <v/>
      </c>
      <c r="L17" s="65" t="str">
        <f>IF(L8="","",(COUNTIFS('الفصل ٧'!$E$7:$E$106,"&gt;=80%",'الفصل ٧'!$E$7:$E$106,"&lt;90%")))</f>
        <v/>
      </c>
      <c r="M17" s="65" t="str">
        <f>IF(M8="","",(COUNTIFS('الفصل ٨'!$E$7:$E$106,"&gt;=80%",'الفصل ٨'!$E$7:$E$106,"&lt;90%")))</f>
        <v/>
      </c>
      <c r="N17" s="65" t="str">
        <f>IF(N8="","",(COUNTIFS('الفصل ٩'!$E$7:$E$106,"&gt;=80%",'الفصل ٩'!$E$7:$E$106,"&lt;90%")))</f>
        <v/>
      </c>
      <c r="O17" s="65" t="str">
        <f>IF(O8="","",(COUNTIFS('الفصل ١٠'!$E$7:$E$106,"&gt;=80%",'الفصل ١٠'!$E$7:$E$106,"&lt;90%")))</f>
        <v/>
      </c>
      <c r="P17" s="65" t="str">
        <f>IF(P8="","",(COUNTIFS('الفصل ١١'!$E$7:$E$106,"&gt;=80%",'الفصل ١١'!$E$7:$E$106,"&lt;90%")))</f>
        <v/>
      </c>
      <c r="Q17" s="62" t="str">
        <f>IF(Q8="","",(COUNTIFS('الفصل ١٢'!$E$7:$E$106,"&gt;=80%",'الفصل ١٢'!$E$7:$E$106,"&lt;90%")))</f>
        <v/>
      </c>
    </row>
    <row r="18" spans="1:19" ht="81" customHeight="1">
      <c r="A18" s="34"/>
      <c r="B18" s="105" t="s">
        <v>68</v>
      </c>
      <c r="C18" s="106"/>
      <c r="D18" s="34"/>
      <c r="E18" s="49" t="s">
        <v>29</v>
      </c>
      <c r="F18" s="65" t="str">
        <f>IF(F8="","",(COUNTIFS('الفصل ١'!$E$7:$E$106,"&gt;=70%",'الفصل ١'!$E$7:$E$106,"&lt;80%")))</f>
        <v/>
      </c>
      <c r="G18" s="65" t="str">
        <f>IF(G8="","",(COUNTIFS('الفصل ٢'!$E$7:$E$106,"&gt;=70%",'الفصل ٢'!$E$7:$E$106,"&lt;80%")))</f>
        <v/>
      </c>
      <c r="H18" s="65" t="str">
        <f>IF(H8="","",(COUNTIFS('الفصل ٣'!$E$7:$E$106,"&gt;=70%",'الفصل ٣'!$E$7:$E$106,"&lt;80%")))</f>
        <v/>
      </c>
      <c r="I18" s="65" t="str">
        <f>IF(I8="","",(COUNTIFS('الفصل ٤'!$E$7:$E$106,"&gt;=70%",'الفصل ٤'!$E$7:$E$106,"&lt;80%")))</f>
        <v/>
      </c>
      <c r="J18" s="65" t="str">
        <f>IF(J8="","",(COUNTIFS('الفصل ٥'!$E$7:$E$106,"&gt;=70%",'الفصل ٥'!$E$7:$E$106,"&lt;80%")))</f>
        <v/>
      </c>
      <c r="K18" s="65" t="str">
        <f>IF(K8="","",(COUNTIFS('الفصل ٦'!$E$7:$E$106,"&gt;=70%",'الفصل ٦'!$E$7:$E$106,"&lt;80%")))</f>
        <v/>
      </c>
      <c r="L18" s="65" t="str">
        <f>IF(L8="","",(COUNTIFS('الفصل ٧'!$E$7:$E$106,"&gt;=70%",'الفصل ٧'!$E$7:$E$106,"&lt;80%")))</f>
        <v/>
      </c>
      <c r="M18" s="65" t="str">
        <f>IF(M8="","",(COUNTIFS('الفصل ٨'!$E$7:$E$106,"&gt;=70%",'الفصل ٨'!$E$7:$E$106,"&lt;80%")))</f>
        <v/>
      </c>
      <c r="N18" s="65" t="str">
        <f>IF(N8="","",(COUNTIFS('الفصل ٩'!$E$7:$E$106,"&gt;=70%",'الفصل ٩'!$E$7:$E$106,"&lt;80%")))</f>
        <v/>
      </c>
      <c r="O18" s="65" t="str">
        <f>IF(O8="","",(COUNTIFS('الفصل ١٠'!$E$7:$E$106,"&gt;=70%",'الفصل ١٠'!$E$7:$E$106,"&lt;80%")))</f>
        <v/>
      </c>
      <c r="P18" s="65" t="str">
        <f>IF(P8="","",(COUNTIFS('الفصل ١١'!$E$7:$E$106,"&gt;=70%",'الفصل ١١'!$E$7:$E$106,"&lt;80%")))</f>
        <v/>
      </c>
      <c r="Q18" s="62" t="str">
        <f>IF(Q8="","",(COUNTIFS('الفصل ١٢'!$E$7:$E$106,"&gt;=70%",'الفصل ١٢'!$E$7:$E$106,"&lt;80%")))</f>
        <v/>
      </c>
    </row>
    <row r="19" spans="1:19" ht="81" customHeight="1">
      <c r="A19" s="34"/>
      <c r="B19" s="50" t="s">
        <v>55</v>
      </c>
      <c r="C19" s="51" t="s">
        <v>57</v>
      </c>
      <c r="D19" s="34"/>
      <c r="E19" s="49" t="s">
        <v>30</v>
      </c>
      <c r="F19" s="65" t="str">
        <f>IF(F8="","",(COUNTIFS('الفصل ١'!$E$7:$E$106,"&gt;=60%",'الفصل ١'!$E$7:$E$106,"&lt;70%")))</f>
        <v/>
      </c>
      <c r="G19" s="65" t="str">
        <f>IF(G8="","",(COUNTIFS('الفصل ٢'!$E$7:$E$106,"&gt;=60%",'الفصل ٢'!$E$7:$E$106,"&lt;70%")))</f>
        <v/>
      </c>
      <c r="H19" s="65" t="str">
        <f>IF(H8="","",(COUNTIFS('الفصل ٣'!$E$7:$E$106,"&gt;=60%",'الفصل ٣'!$E$7:$E$106,"&lt;70%")))</f>
        <v/>
      </c>
      <c r="I19" s="65" t="str">
        <f>IF(I8="","",(COUNTIFS('الفصل ٤'!$E$7:$E$106,"&gt;=60%",'الفصل ٤'!$E$7:$E$106,"&lt;70%")))</f>
        <v/>
      </c>
      <c r="J19" s="65" t="str">
        <f>IF(J8="","",(COUNTIFS('الفصل ٥'!$E$7:$E$106,"&gt;=60%",'الفصل ٥'!$E$7:$E$106,"&lt;70%")))</f>
        <v/>
      </c>
      <c r="K19" s="65" t="str">
        <f>IF(K8="","",(COUNTIFS('الفصل ٦'!$E$7:$E$106,"&gt;=60%",'الفصل ٦'!$E$7:$E$106,"&lt;70%")))</f>
        <v/>
      </c>
      <c r="L19" s="65" t="str">
        <f>IF(L8="","",(COUNTIFS('الفصل ٧'!$E$7:$E$106,"&gt;=60%",'الفصل ٧'!$E$7:$E$106,"&lt;70%")))</f>
        <v/>
      </c>
      <c r="M19" s="65" t="str">
        <f>IF(M8="","",(COUNTIFS('الفصل ٨'!$E$7:$E$106,"&gt;=60%",'الفصل ٨'!$E$7:$E$106,"&lt;70%")))</f>
        <v/>
      </c>
      <c r="N19" s="65" t="str">
        <f>IF(N8="","",(COUNTIFS('الفصل ٩'!$E$7:$E$106,"&gt;=60%",'الفصل ٩'!$E$7:$E$106,"&lt;70%")))</f>
        <v/>
      </c>
      <c r="O19" s="65" t="str">
        <f>IF(O8="","",(COUNTIFS('الفصل ١٠'!$E$7:$E$106,"&gt;=60%",'الفصل ١٠'!$E$7:$E$106,"&lt;70%")))</f>
        <v/>
      </c>
      <c r="P19" s="65" t="str">
        <f>IF(P8="","",(COUNTIFS('الفصل ١١'!$E$7:$E$106,"&gt;=60%",'الفصل ١١'!$E$7:$E$106,"&lt;70%")))</f>
        <v/>
      </c>
      <c r="Q19" s="62" t="str">
        <f>IF(Q8="","",(COUNTIFS('الفصل ١٢'!$E$7:$E$106,"&gt;=60%",'الفصل ١٢'!$E$7:$E$106,"&lt;70%")))</f>
        <v/>
      </c>
    </row>
    <row r="20" spans="1:19" ht="81" customHeight="1">
      <c r="A20" s="34"/>
      <c r="B20" s="52"/>
      <c r="C20" s="62" t="s">
        <v>58</v>
      </c>
      <c r="D20" s="34"/>
      <c r="E20" s="49" t="s">
        <v>31</v>
      </c>
      <c r="F20" s="65" t="str">
        <f>IF(F8="","",(COUNTIFS('الفصل ١'!$E$7:$E$106,"&lt;60%")))</f>
        <v/>
      </c>
      <c r="G20" s="65" t="str">
        <f>IF(G8="","",(COUNTIFS('الفصل ٢'!$E$7:$E$106,"&lt;60%")))</f>
        <v/>
      </c>
      <c r="H20" s="65" t="str">
        <f>IF(H8="","",(COUNTIFS('الفصل ٣'!$E$7:$E$106,"&lt;60%")))</f>
        <v/>
      </c>
      <c r="I20" s="65" t="str">
        <f>IF(I8="","",(COUNTIFS('الفصل ٤'!$E$7:$E$106,"&lt;60%")))</f>
        <v/>
      </c>
      <c r="J20" s="65" t="str">
        <f>IF(J8="","",(COUNTIFS('الفصل ٥'!$E$7:$E$106,"&lt;60%")))</f>
        <v/>
      </c>
      <c r="K20" s="65" t="str">
        <f>IF(K8="","",(COUNTIFS('الفصل ٦'!$E$7:$E$106,"&lt;60%")))</f>
        <v/>
      </c>
      <c r="L20" s="65" t="str">
        <f>IF(L8="","",(COUNTIFS('الفصل ٧'!$E$7:$E$106,"&lt;60%")))</f>
        <v/>
      </c>
      <c r="M20" s="65" t="str">
        <f>IF(M8="","",(COUNTIFS('الفصل ٨'!$E$7:$E$106,"&lt;60%")))</f>
        <v/>
      </c>
      <c r="N20" s="65" t="str">
        <f>IF(N8="","",(COUNTIFS('الفصل ٩'!$E$7:$E$106,"&lt;60%")))</f>
        <v/>
      </c>
      <c r="O20" s="65" t="str">
        <f>IF(O8="","",(COUNTIFS('الفصل ١٠'!$E$7:$E$106,"&lt;60%")))</f>
        <v/>
      </c>
      <c r="P20" s="65" t="str">
        <f>IF(P8="","",(COUNTIFS('الفصل ١١'!$E$7:$E$106,"&lt;60%")))</f>
        <v/>
      </c>
      <c r="Q20" s="62" t="str">
        <f>IF(Q8="","",(COUNTIFS('الفصل ١٢'!$E$7:$E$106,"&lt;60%")))</f>
        <v/>
      </c>
    </row>
    <row r="21" spans="1:19" ht="81" customHeight="1">
      <c r="A21" s="34"/>
      <c r="B21" s="52"/>
      <c r="C21" s="62" t="s">
        <v>59</v>
      </c>
      <c r="D21" s="34"/>
      <c r="E21" s="49" t="s">
        <v>54</v>
      </c>
      <c r="F21" s="65" t="e">
        <f>F16+F17</f>
        <v>#VALUE!</v>
      </c>
      <c r="G21" s="65" t="e">
        <f t="shared" ref="G21:Q21" si="1">G16+G17</f>
        <v>#VALUE!</v>
      </c>
      <c r="H21" s="65" t="e">
        <f t="shared" si="1"/>
        <v>#VALUE!</v>
      </c>
      <c r="I21" s="65" t="e">
        <f t="shared" si="1"/>
        <v>#VALUE!</v>
      </c>
      <c r="J21" s="65" t="e">
        <f t="shared" si="1"/>
        <v>#VALUE!</v>
      </c>
      <c r="K21" s="65" t="e">
        <f t="shared" si="1"/>
        <v>#VALUE!</v>
      </c>
      <c r="L21" s="65" t="e">
        <f t="shared" si="1"/>
        <v>#VALUE!</v>
      </c>
      <c r="M21" s="65" t="e">
        <f t="shared" si="1"/>
        <v>#VALUE!</v>
      </c>
      <c r="N21" s="65" t="e">
        <f t="shared" si="1"/>
        <v>#VALUE!</v>
      </c>
      <c r="O21" s="65" t="e">
        <f t="shared" si="1"/>
        <v>#VALUE!</v>
      </c>
      <c r="P21" s="65" t="e">
        <f t="shared" si="1"/>
        <v>#VALUE!</v>
      </c>
      <c r="Q21" s="62" t="e">
        <f t="shared" si="1"/>
        <v>#VALUE!</v>
      </c>
    </row>
    <row r="22" spans="1:19" ht="81" customHeight="1" thickBot="1">
      <c r="A22" s="34"/>
      <c r="B22" s="53"/>
      <c r="C22" s="63" t="s">
        <v>60</v>
      </c>
      <c r="D22" s="34"/>
      <c r="E22" s="54" t="s">
        <v>9</v>
      </c>
      <c r="F22" s="76" t="str">
        <f>IF(F8="","",SUM(F16:F20))</f>
        <v/>
      </c>
      <c r="G22" s="76" t="str">
        <f t="shared" ref="G22:Q22" si="2">IF(G8="","",SUM(G16:G20))</f>
        <v/>
      </c>
      <c r="H22" s="76" t="str">
        <f t="shared" si="2"/>
        <v/>
      </c>
      <c r="I22" s="76" t="str">
        <f t="shared" si="2"/>
        <v/>
      </c>
      <c r="J22" s="76" t="str">
        <f t="shared" si="2"/>
        <v/>
      </c>
      <c r="K22" s="76" t="str">
        <f t="shared" si="2"/>
        <v/>
      </c>
      <c r="L22" s="76" t="str">
        <f t="shared" si="2"/>
        <v/>
      </c>
      <c r="M22" s="76" t="str">
        <f t="shared" si="2"/>
        <v/>
      </c>
      <c r="N22" s="76" t="str">
        <f t="shared" si="2"/>
        <v/>
      </c>
      <c r="O22" s="76" t="str">
        <f t="shared" si="2"/>
        <v/>
      </c>
      <c r="P22" s="76" t="str">
        <f t="shared" si="2"/>
        <v/>
      </c>
      <c r="Q22" s="77" t="str">
        <f t="shared" si="2"/>
        <v/>
      </c>
    </row>
    <row r="23" spans="1:19" ht="43" customHeight="1">
      <c r="A23" s="34"/>
      <c r="B23" s="34"/>
      <c r="C23" s="34"/>
      <c r="D23" s="34"/>
      <c r="L23" s="34"/>
      <c r="M23" s="34"/>
      <c r="N23" s="34"/>
      <c r="O23" s="34"/>
      <c r="P23" s="34"/>
      <c r="Q23" s="34"/>
    </row>
    <row r="24" spans="1:19" ht="43" customHeight="1" thickBot="1">
      <c r="A24" s="34"/>
      <c r="B24" s="34"/>
      <c r="C24" s="34"/>
      <c r="D24" s="34"/>
      <c r="L24" s="34"/>
      <c r="M24" s="34"/>
      <c r="N24" s="34"/>
      <c r="O24" s="34"/>
      <c r="P24" s="34"/>
      <c r="Q24" s="34"/>
    </row>
    <row r="25" spans="1:19" ht="101" customHeight="1" thickBot="1">
      <c r="A25" s="34"/>
      <c r="B25" s="34"/>
      <c r="C25" s="34"/>
      <c r="D25" s="34"/>
      <c r="E25" s="97" t="s">
        <v>7</v>
      </c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9"/>
    </row>
    <row r="26" spans="1:19" ht="101" customHeight="1" thickBot="1">
      <c r="A26" s="34"/>
      <c r="B26" s="34"/>
      <c r="C26" s="34"/>
      <c r="D26" s="34"/>
      <c r="E26" s="34"/>
      <c r="F26" s="34"/>
      <c r="G26" s="34"/>
      <c r="H26" s="34"/>
      <c r="I26" s="34"/>
      <c r="J26" s="81"/>
      <c r="K26" s="34"/>
      <c r="L26" s="34"/>
      <c r="M26" s="81"/>
      <c r="N26" s="34"/>
      <c r="O26" s="34"/>
      <c r="P26" s="34"/>
      <c r="Q26" s="34"/>
    </row>
    <row r="27" spans="1:19" ht="101" customHeight="1">
      <c r="A27" s="93" t="s">
        <v>32</v>
      </c>
      <c r="B27" s="95" t="s">
        <v>4</v>
      </c>
      <c r="C27" s="95" t="s">
        <v>51</v>
      </c>
      <c r="D27" s="95" t="s">
        <v>33</v>
      </c>
      <c r="E27" s="95" t="s">
        <v>8</v>
      </c>
      <c r="F27" s="107" t="s">
        <v>25</v>
      </c>
      <c r="G27" s="95" t="s">
        <v>69</v>
      </c>
      <c r="H27" s="109" t="s">
        <v>27</v>
      </c>
      <c r="I27" s="109"/>
      <c r="J27" s="109" t="s">
        <v>28</v>
      </c>
      <c r="K27" s="109"/>
      <c r="L27" s="109" t="s">
        <v>29</v>
      </c>
      <c r="M27" s="109"/>
      <c r="N27" s="109" t="s">
        <v>30</v>
      </c>
      <c r="O27" s="109"/>
      <c r="P27" s="109" t="s">
        <v>31</v>
      </c>
      <c r="Q27" s="109"/>
      <c r="R27" s="91" t="s">
        <v>35</v>
      </c>
      <c r="S27" s="55"/>
    </row>
    <row r="28" spans="1:19" ht="101" customHeight="1">
      <c r="A28" s="94"/>
      <c r="B28" s="96"/>
      <c r="C28" s="96"/>
      <c r="D28" s="96"/>
      <c r="E28" s="96"/>
      <c r="F28" s="108"/>
      <c r="G28" s="96"/>
      <c r="H28" s="64" t="s">
        <v>23</v>
      </c>
      <c r="I28" s="64" t="s">
        <v>34</v>
      </c>
      <c r="J28" s="64" t="s">
        <v>23</v>
      </c>
      <c r="K28" s="64" t="s">
        <v>34</v>
      </c>
      <c r="L28" s="64" t="s">
        <v>23</v>
      </c>
      <c r="M28" s="64" t="s">
        <v>34</v>
      </c>
      <c r="N28" s="64" t="s">
        <v>23</v>
      </c>
      <c r="O28" s="64" t="s">
        <v>34</v>
      </c>
      <c r="P28" s="64" t="s">
        <v>23</v>
      </c>
      <c r="Q28" s="64" t="s">
        <v>34</v>
      </c>
      <c r="R28" s="92"/>
      <c r="S28" s="55"/>
    </row>
    <row r="29" spans="1:19" ht="367" customHeight="1" thickBot="1">
      <c r="A29" s="88">
        <f>C9</f>
        <v>0</v>
      </c>
      <c r="B29" s="71">
        <f>C14</f>
        <v>0</v>
      </c>
      <c r="C29" s="82">
        <f>SUM(F10:Q10)</f>
        <v>0</v>
      </c>
      <c r="D29" s="82">
        <f>C16</f>
        <v>0</v>
      </c>
      <c r="E29" s="83">
        <f>SUM(F9:Q9)</f>
        <v>0</v>
      </c>
      <c r="F29" s="84" t="e">
        <f>$E$29/$C$29</f>
        <v>#DIV/0!</v>
      </c>
      <c r="G29" s="85" t="e">
        <f>($H$29+$J$29)/$C$29</f>
        <v>#DIV/0!</v>
      </c>
      <c r="H29" s="82">
        <f>SUM(F16:Q16)</f>
        <v>0</v>
      </c>
      <c r="I29" s="86" t="e">
        <f>H29/C29</f>
        <v>#DIV/0!</v>
      </c>
      <c r="J29" s="71">
        <f>SUM(F17:Q17)</f>
        <v>0</v>
      </c>
      <c r="K29" s="86" t="e">
        <f>J29/C29</f>
        <v>#DIV/0!</v>
      </c>
      <c r="L29" s="71">
        <f>SUM(F18:Q18)</f>
        <v>0</v>
      </c>
      <c r="M29" s="86" t="e">
        <f>L29/C29</f>
        <v>#DIV/0!</v>
      </c>
      <c r="N29" s="71">
        <f>SUM(F19:Q19)</f>
        <v>0</v>
      </c>
      <c r="O29" s="86" t="e">
        <f>N29/C29</f>
        <v>#DIV/0!</v>
      </c>
      <c r="P29" s="71">
        <f>SUM(F20:Q20)</f>
        <v>0</v>
      </c>
      <c r="Q29" s="86" t="e">
        <f>P29/C29</f>
        <v>#DIV/0!</v>
      </c>
      <c r="R29" s="87" t="e">
        <f>SUM(Q29,O29,M29,K29,I29)</f>
        <v>#DIV/0!</v>
      </c>
      <c r="S29" s="56"/>
    </row>
    <row r="30" spans="1:19" ht="101" customHeight="1" thickBot="1">
      <c r="A30" s="34"/>
      <c r="B30" s="34"/>
      <c r="C30" s="34"/>
      <c r="D30" s="34"/>
      <c r="K30" s="34"/>
      <c r="L30" s="34"/>
      <c r="M30" s="34"/>
      <c r="N30" s="34"/>
      <c r="O30" s="34"/>
      <c r="P30" s="34"/>
      <c r="Q30" s="34"/>
    </row>
    <row r="31" spans="1:19" ht="101" customHeight="1" thickBot="1">
      <c r="A31" s="34"/>
      <c r="B31" s="34"/>
      <c r="C31" s="34" t="s">
        <v>67</v>
      </c>
      <c r="D31" s="34"/>
      <c r="E31" s="97" t="s">
        <v>11</v>
      </c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9"/>
    </row>
    <row r="32" spans="1:19" ht="101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101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101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10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101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  <row r="44" spans="1:17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  <row r="45" spans="1:17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  <row r="46" spans="1:17" ht="12.75" customHeight="1">
      <c r="A46" s="34"/>
      <c r="B46" s="34"/>
      <c r="C46" s="34"/>
      <c r="E46" s="37"/>
      <c r="F46" s="37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  <row r="47" spans="1:1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  <row r="48" spans="1:17" ht="12.75" customHeight="1">
      <c r="A48" s="34"/>
      <c r="B48" s="34"/>
      <c r="C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  <row r="49" spans="1:17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  <row r="50" spans="1:17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  <row r="51" spans="1:17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1:17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  <row r="53" spans="1:17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  <row r="54" spans="1:17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  <row r="67" spans="1:1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  <row r="68" spans="1:17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  <row r="69" spans="1:17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1:17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1:17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1:17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  <row r="73" spans="1:17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1:17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  <row r="75" spans="1:17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  <row r="76" spans="1:17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  <row r="77" spans="1:1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  <row r="78" spans="1:17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  <row r="79" spans="1:17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  <row r="91" spans="1:17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1:17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  <row r="93" spans="1:17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  <row r="94" spans="1:17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  <row r="95" spans="1:17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  <row r="96" spans="1:17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  <row r="97" spans="1:1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  <row r="98" spans="1:17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1:17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1:17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1:17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1:17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1:17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  <row r="104" spans="1:17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  <row r="105" spans="1:17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  <row r="106" spans="1:17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  <row r="107" spans="1:1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  <row r="108" spans="1:17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  <row r="109" spans="1:17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  <row r="110" spans="1:17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  <row r="111" spans="1:17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8" spans="1:17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</row>
    <row r="119" spans="1:17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  <row r="120" spans="1:17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  <row r="121" spans="1:17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  <row r="122" spans="1:17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  <row r="123" spans="1:17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  <row r="124" spans="1:17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  <row r="125" spans="1:17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</row>
    <row r="126" spans="1:17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  <row r="127" spans="1:1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</row>
    <row r="128" spans="1:17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  <row r="129" spans="1:17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  <row r="130" spans="1:17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1:17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  <row r="132" spans="1:17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  <row r="133" spans="1:17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</row>
    <row r="134" spans="1:17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  <row r="135" spans="1:17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</row>
    <row r="136" spans="1:17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  <row r="137" spans="1:1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  <row r="138" spans="1:17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  <row r="139" spans="1:17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  <row r="140" spans="1:17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  <row r="141" spans="1:17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  <row r="142" spans="1:17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  <row r="143" spans="1:17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</row>
    <row r="144" spans="1:17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</row>
    <row r="145" spans="1:17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</row>
    <row r="146" spans="1:17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  <row r="147" spans="1:1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</row>
    <row r="148" spans="1:17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</row>
    <row r="149" spans="1:17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</row>
    <row r="150" spans="1:17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</row>
    <row r="151" spans="1:17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  <row r="152" spans="1:17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  <row r="153" spans="1:17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</row>
    <row r="154" spans="1:17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  <row r="155" spans="1:17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</row>
    <row r="156" spans="1:17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1:1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</row>
    <row r="158" spans="1:17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</row>
    <row r="159" spans="1:17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  <row r="160" spans="1:17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</row>
    <row r="161" spans="1:17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</row>
    <row r="162" spans="1:17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</row>
    <row r="163" spans="1:17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  <row r="164" spans="1:17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</row>
    <row r="165" spans="1:17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</row>
    <row r="166" spans="1:17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  <row r="167" spans="1:1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</row>
    <row r="168" spans="1:17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</row>
    <row r="169" spans="1:17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</row>
    <row r="170" spans="1:17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</row>
    <row r="171" spans="1:17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</row>
    <row r="172" spans="1:17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</row>
    <row r="173" spans="1:17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</row>
    <row r="174" spans="1:17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  <row r="175" spans="1:17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</row>
    <row r="176" spans="1:17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</row>
    <row r="177" spans="1:1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</row>
    <row r="178" spans="1:17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</row>
    <row r="179" spans="1:17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</row>
    <row r="180" spans="1:17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</row>
    <row r="181" spans="1:17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</row>
    <row r="182" spans="1:17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</row>
    <row r="183" spans="1:17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</row>
    <row r="184" spans="1:17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</row>
    <row r="185" spans="1:17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</row>
    <row r="186" spans="1:17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</row>
    <row r="187" spans="1:1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</row>
    <row r="188" spans="1:17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</row>
    <row r="189" spans="1:17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</row>
    <row r="190" spans="1:17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</row>
    <row r="191" spans="1:17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</row>
    <row r="192" spans="1:17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</row>
    <row r="193" spans="1:17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</row>
    <row r="194" spans="1:17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</row>
    <row r="195" spans="1:17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</row>
    <row r="196" spans="1:17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1:1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</row>
    <row r="198" spans="1:17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</row>
    <row r="199" spans="1:17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</row>
    <row r="200" spans="1:17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17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17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17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17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17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</row>
    <row r="206" spans="1:17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1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</row>
    <row r="208" spans="1:17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</row>
    <row r="209" spans="1:17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</row>
    <row r="210" spans="1:17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</row>
    <row r="211" spans="1:17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</row>
    <row r="212" spans="1:17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</row>
    <row r="213" spans="1:17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</row>
    <row r="214" spans="1:17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</row>
    <row r="215" spans="1:17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</row>
    <row r="216" spans="1:17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</row>
    <row r="217" spans="1: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</row>
    <row r="218" spans="1:17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</row>
    <row r="219" spans="1:17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</row>
    <row r="220" spans="1:17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</row>
    <row r="221" spans="1:17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</row>
    <row r="222" spans="1:17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</row>
    <row r="223" spans="1:17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</row>
    <row r="224" spans="1:17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</row>
    <row r="225" spans="1:17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</row>
    <row r="226" spans="1:17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</row>
    <row r="227" spans="1:1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</row>
    <row r="228" spans="1:17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</row>
    <row r="229" spans="1:17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</row>
    <row r="230" spans="1:17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</row>
    <row r="231" spans="1:17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</row>
    <row r="232" spans="1:17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</row>
    <row r="233" spans="1:17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</row>
    <row r="234" spans="1:17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</row>
    <row r="235" spans="1:17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</row>
    <row r="236" spans="1:17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</row>
    <row r="237" spans="1:1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</row>
    <row r="238" spans="1:17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</row>
    <row r="239" spans="1:17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</row>
    <row r="240" spans="1:17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</row>
    <row r="241" spans="1:17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</row>
    <row r="242" spans="1:17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</row>
    <row r="243" spans="1:17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</row>
    <row r="244" spans="1:17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</row>
    <row r="245" spans="1:17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</row>
    <row r="246" spans="1:17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</row>
    <row r="247" spans="1:1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</row>
    <row r="248" spans="1:17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</row>
    <row r="249" spans="1:17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</row>
    <row r="250" spans="1:17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</row>
    <row r="251" spans="1:17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</row>
    <row r="252" spans="1:17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</row>
    <row r="253" spans="1:17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</row>
    <row r="254" spans="1:17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</row>
    <row r="255" spans="1:17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</row>
    <row r="256" spans="1:17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</row>
    <row r="257" spans="1:1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</row>
    <row r="258" spans="1:17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</row>
    <row r="259" spans="1:17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</row>
    <row r="260" spans="1:17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</row>
    <row r="261" spans="1:17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</row>
    <row r="262" spans="1:17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</row>
    <row r="263" spans="1:17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</row>
    <row r="264" spans="1:17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</row>
    <row r="265" spans="1:17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</row>
    <row r="266" spans="1:17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</row>
    <row r="267" spans="1:1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</row>
    <row r="268" spans="1:17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</row>
    <row r="269" spans="1:17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</row>
    <row r="270" spans="1:17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</row>
    <row r="271" spans="1:17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</row>
    <row r="272" spans="1:17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</row>
    <row r="273" spans="1:17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</row>
    <row r="274" spans="1:17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</row>
    <row r="275" spans="1:17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</row>
    <row r="276" spans="1:17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</row>
    <row r="277" spans="1:1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</row>
    <row r="278" spans="1:17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</row>
    <row r="279" spans="1:17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</row>
    <row r="280" spans="1:17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</row>
    <row r="281" spans="1:17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</row>
    <row r="282" spans="1:17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</row>
    <row r="283" spans="1:17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</row>
    <row r="284" spans="1:17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</row>
    <row r="285" spans="1:17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</row>
    <row r="286" spans="1:17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</row>
    <row r="287" spans="1:1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</row>
    <row r="288" spans="1:17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</row>
    <row r="289" spans="1:17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</row>
    <row r="290" spans="1:17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</row>
    <row r="291" spans="1:17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</row>
    <row r="292" spans="1:17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</row>
    <row r="293" spans="1:17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</row>
    <row r="294" spans="1:17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</row>
    <row r="295" spans="1:17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</row>
    <row r="296" spans="1:17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</row>
    <row r="297" spans="1:1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</row>
    <row r="298" spans="1:17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</row>
    <row r="299" spans="1:17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</row>
    <row r="300" spans="1:17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</row>
    <row r="301" spans="1:17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</row>
    <row r="302" spans="1:17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</row>
    <row r="303" spans="1:17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</row>
    <row r="304" spans="1:17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</row>
    <row r="305" spans="1:17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</row>
    <row r="306" spans="1:17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</row>
    <row r="307" spans="1:1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</row>
    <row r="308" spans="1:17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</row>
    <row r="309" spans="1:17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</row>
    <row r="310" spans="1:17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</row>
    <row r="311" spans="1:17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</row>
    <row r="312" spans="1:17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</row>
    <row r="313" spans="1:17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</row>
    <row r="314" spans="1:17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</row>
    <row r="315" spans="1:17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</row>
    <row r="316" spans="1:17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</row>
    <row r="317" spans="1: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</row>
    <row r="318" spans="1:17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</row>
    <row r="319" spans="1:17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</row>
    <row r="320" spans="1:17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</row>
    <row r="321" spans="1:17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</row>
    <row r="322" spans="1:17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</row>
    <row r="323" spans="1:17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</row>
    <row r="324" spans="1:17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</row>
    <row r="325" spans="1:17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</row>
    <row r="326" spans="1:17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</row>
    <row r="327" spans="1:1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</row>
    <row r="328" spans="1:17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</row>
    <row r="329" spans="1:17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</row>
    <row r="330" spans="1:17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</row>
    <row r="331" spans="1:17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</row>
    <row r="332" spans="1:17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</row>
    <row r="333" spans="1:17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</row>
    <row r="334" spans="1:17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</row>
    <row r="335" spans="1:17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</row>
    <row r="336" spans="1:17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</row>
    <row r="337" spans="1:1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</row>
    <row r="338" spans="1:17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</row>
    <row r="339" spans="1:17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</row>
    <row r="340" spans="1:17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</row>
    <row r="341" spans="1:17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</row>
    <row r="342" spans="1:17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</row>
    <row r="343" spans="1:17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</row>
    <row r="344" spans="1:17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</row>
    <row r="345" spans="1:17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</row>
    <row r="346" spans="1:17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</row>
    <row r="347" spans="1:1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</row>
    <row r="348" spans="1:17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</row>
    <row r="349" spans="1:17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</row>
    <row r="350" spans="1:17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</row>
    <row r="351" spans="1:17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</row>
    <row r="352" spans="1:17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</row>
    <row r="353" spans="1:17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</row>
    <row r="354" spans="1:17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</row>
    <row r="355" spans="1:17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</row>
    <row r="356" spans="1:17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</row>
    <row r="357" spans="1:1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</row>
    <row r="358" spans="1:17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</row>
    <row r="359" spans="1:17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</row>
    <row r="360" spans="1:17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</row>
    <row r="361" spans="1:17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</row>
    <row r="362" spans="1:17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</row>
    <row r="363" spans="1:17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</row>
    <row r="364" spans="1:17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</row>
    <row r="365" spans="1:17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</row>
    <row r="366" spans="1:17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</row>
    <row r="367" spans="1:1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</row>
    <row r="368" spans="1:17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</row>
    <row r="369" spans="1:17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</row>
    <row r="370" spans="1:17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</row>
    <row r="371" spans="1:17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</row>
    <row r="372" spans="1:17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</row>
    <row r="373" spans="1:17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</row>
    <row r="374" spans="1:17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</row>
    <row r="375" spans="1:17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</row>
    <row r="376" spans="1:17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</row>
    <row r="377" spans="1:1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</row>
    <row r="378" spans="1:17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</row>
    <row r="379" spans="1:17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</row>
    <row r="380" spans="1:17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</row>
    <row r="381" spans="1:17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</row>
    <row r="382" spans="1:17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</row>
    <row r="383" spans="1:17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</row>
    <row r="384" spans="1:17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</row>
    <row r="385" spans="1:17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</row>
    <row r="386" spans="1:17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</row>
    <row r="387" spans="1:1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</row>
    <row r="388" spans="1:17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</row>
    <row r="389" spans="1:17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</row>
    <row r="390" spans="1:17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</row>
    <row r="391" spans="1:17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</row>
    <row r="392" spans="1:17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</row>
    <row r="393" spans="1:17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</row>
    <row r="394" spans="1:17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</row>
    <row r="395" spans="1:17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</row>
    <row r="396" spans="1:17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</row>
    <row r="397" spans="1:1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</row>
    <row r="398" spans="1:17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</row>
    <row r="399" spans="1:17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</row>
    <row r="400" spans="1:17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</row>
    <row r="401" spans="1:17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</row>
    <row r="402" spans="1:17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</row>
    <row r="403" spans="1:17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</row>
    <row r="404" spans="1:17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</row>
    <row r="405" spans="1:17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</row>
    <row r="406" spans="1:17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</row>
    <row r="407" spans="1:1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</row>
    <row r="408" spans="1:17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</row>
    <row r="409" spans="1:17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</row>
    <row r="410" spans="1:17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</row>
    <row r="411" spans="1:17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</row>
    <row r="412" spans="1:17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</row>
    <row r="413" spans="1:17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</row>
    <row r="414" spans="1:17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</row>
    <row r="415" spans="1:17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</row>
    <row r="416" spans="1:17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</row>
    <row r="417" spans="1: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</row>
    <row r="418" spans="1:17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</row>
    <row r="419" spans="1:17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</row>
    <row r="420" spans="1:17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</row>
    <row r="421" spans="1:17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</row>
    <row r="422" spans="1:17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</row>
    <row r="423" spans="1:17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</row>
    <row r="424" spans="1:17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</row>
    <row r="425" spans="1:17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</row>
    <row r="426" spans="1:17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</row>
    <row r="427" spans="1:1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</row>
    <row r="428" spans="1:17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</row>
    <row r="429" spans="1:17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</row>
    <row r="430" spans="1:17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</row>
    <row r="431" spans="1:17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</row>
    <row r="432" spans="1:17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</row>
    <row r="433" spans="1:17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</row>
    <row r="434" spans="1:17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</row>
    <row r="435" spans="1:17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</row>
    <row r="436" spans="1:17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</row>
    <row r="437" spans="1:1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</row>
    <row r="438" spans="1:17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</row>
    <row r="439" spans="1:17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</row>
    <row r="440" spans="1:17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</row>
    <row r="441" spans="1:17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</row>
    <row r="442" spans="1:17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</row>
    <row r="443" spans="1:17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</row>
    <row r="444" spans="1:17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</row>
    <row r="445" spans="1:17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</row>
    <row r="446" spans="1:17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</row>
    <row r="447" spans="1:1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</row>
    <row r="448" spans="1:17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</row>
    <row r="449" spans="1:17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</row>
    <row r="450" spans="1:17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</row>
    <row r="451" spans="1:17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</row>
    <row r="452" spans="1:17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</row>
    <row r="453" spans="1:17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</row>
    <row r="454" spans="1:17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</row>
    <row r="455" spans="1:17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</row>
    <row r="456" spans="1:17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</row>
    <row r="457" spans="1:1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</row>
    <row r="458" spans="1:17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</row>
    <row r="459" spans="1:17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</row>
    <row r="460" spans="1:17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</row>
    <row r="461" spans="1:17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</row>
    <row r="462" spans="1:17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</row>
    <row r="463" spans="1:17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</row>
    <row r="464" spans="1:17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</row>
    <row r="465" spans="1:17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</row>
    <row r="466" spans="1:17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</row>
    <row r="467" spans="1:1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</row>
    <row r="468" spans="1:17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</row>
    <row r="469" spans="1:17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</row>
    <row r="470" spans="1:17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</row>
    <row r="471" spans="1:17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</row>
    <row r="472" spans="1:17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</row>
    <row r="473" spans="1:17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</row>
    <row r="474" spans="1:17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</row>
    <row r="475" spans="1:17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</row>
    <row r="476" spans="1:17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</row>
    <row r="477" spans="1:1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</row>
    <row r="478" spans="1:17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</row>
    <row r="479" spans="1:17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</row>
    <row r="480" spans="1:17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</row>
    <row r="481" spans="1:17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</row>
    <row r="482" spans="1:17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</row>
    <row r="483" spans="1:17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</row>
    <row r="484" spans="1:17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</row>
    <row r="485" spans="1:17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</row>
    <row r="486" spans="1:17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</row>
    <row r="487" spans="1:1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</row>
    <row r="488" spans="1:17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</row>
    <row r="489" spans="1:17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</row>
    <row r="490" spans="1:17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</row>
    <row r="491" spans="1:17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</row>
    <row r="492" spans="1:17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</row>
    <row r="493" spans="1:17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</row>
    <row r="494" spans="1:17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</row>
    <row r="495" spans="1:17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</row>
    <row r="496" spans="1:17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</row>
    <row r="497" spans="1:1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</row>
    <row r="498" spans="1:17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</row>
    <row r="499" spans="1:17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</row>
    <row r="500" spans="1:17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</row>
    <row r="501" spans="1:17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</row>
    <row r="502" spans="1:17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</row>
    <row r="503" spans="1:17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</row>
    <row r="504" spans="1:17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</row>
    <row r="505" spans="1:17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</row>
    <row r="506" spans="1:17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</row>
    <row r="507" spans="1:1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</row>
    <row r="508" spans="1:17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</row>
    <row r="509" spans="1:17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</row>
    <row r="510" spans="1:17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</row>
    <row r="511" spans="1:17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</row>
    <row r="512" spans="1:17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</row>
    <row r="513" spans="1:17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</row>
    <row r="514" spans="1:17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</row>
    <row r="515" spans="1:17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</row>
    <row r="516" spans="1:17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</row>
    <row r="517" spans="1: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</row>
    <row r="518" spans="1:17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</row>
    <row r="519" spans="1:17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</row>
    <row r="520" spans="1:17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</row>
    <row r="521" spans="1:17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</row>
    <row r="522" spans="1:17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</row>
    <row r="523" spans="1:17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</row>
    <row r="524" spans="1:17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</row>
    <row r="525" spans="1:17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</row>
    <row r="526" spans="1:17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</row>
    <row r="527" spans="1:1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</row>
    <row r="528" spans="1:17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</row>
    <row r="529" spans="1:17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</row>
    <row r="530" spans="1:17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</row>
    <row r="531" spans="1:17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</row>
    <row r="532" spans="1:17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</row>
    <row r="533" spans="1:17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</row>
    <row r="534" spans="1:17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</row>
    <row r="535" spans="1:17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</row>
    <row r="536" spans="1:17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</row>
    <row r="537" spans="1:1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</row>
    <row r="538" spans="1:17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</row>
    <row r="539" spans="1:17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</row>
    <row r="540" spans="1:17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</row>
    <row r="541" spans="1:17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</row>
    <row r="542" spans="1:17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</row>
    <row r="543" spans="1:17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</row>
    <row r="544" spans="1:17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</row>
    <row r="545" spans="1:17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</row>
    <row r="546" spans="1:17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</row>
    <row r="547" spans="1:1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</row>
    <row r="548" spans="1:17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</row>
    <row r="549" spans="1:17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</row>
    <row r="550" spans="1:17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</row>
    <row r="551" spans="1:17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</row>
    <row r="552" spans="1:17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</row>
    <row r="553" spans="1:17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</row>
    <row r="554" spans="1:17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</row>
    <row r="555" spans="1:17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</row>
    <row r="556" spans="1:17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</row>
    <row r="557" spans="1:1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</row>
    <row r="558" spans="1:17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</row>
    <row r="559" spans="1:17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</row>
    <row r="560" spans="1:17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</row>
    <row r="561" spans="1:17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</row>
    <row r="562" spans="1:17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</row>
    <row r="563" spans="1:17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</row>
    <row r="564" spans="1:17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</row>
    <row r="565" spans="1:17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</row>
    <row r="566" spans="1:17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</row>
    <row r="567" spans="1:1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</row>
    <row r="568" spans="1:17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</row>
    <row r="569" spans="1:17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</row>
    <row r="570" spans="1:17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</row>
    <row r="571" spans="1:17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</row>
    <row r="572" spans="1:17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</row>
    <row r="573" spans="1:17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</row>
    <row r="574" spans="1:17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</row>
    <row r="575" spans="1:17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</row>
    <row r="576" spans="1:17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</row>
    <row r="577" spans="1:1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</row>
    <row r="578" spans="1:17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</row>
    <row r="579" spans="1:17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</row>
    <row r="580" spans="1:17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</row>
    <row r="581" spans="1:17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</row>
    <row r="582" spans="1:17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</row>
    <row r="583" spans="1:17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</row>
    <row r="584" spans="1:17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</row>
    <row r="585" spans="1:17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</row>
    <row r="586" spans="1:17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</row>
    <row r="587" spans="1:1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</row>
    <row r="588" spans="1:17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</row>
    <row r="589" spans="1:17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</row>
    <row r="590" spans="1:17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</row>
    <row r="591" spans="1:17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</row>
    <row r="592" spans="1:17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</row>
    <row r="593" spans="1:17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</row>
    <row r="594" spans="1:17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</row>
    <row r="595" spans="1:17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</row>
    <row r="596" spans="1:17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</row>
    <row r="597" spans="1:1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</row>
    <row r="598" spans="1:17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</row>
    <row r="599" spans="1:17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</row>
    <row r="600" spans="1:17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</row>
    <row r="601" spans="1:17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</row>
    <row r="602" spans="1:17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</row>
    <row r="603" spans="1:17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</row>
    <row r="604" spans="1:17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</row>
    <row r="605" spans="1:17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</row>
    <row r="606" spans="1:17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</row>
    <row r="607" spans="1:1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</row>
    <row r="608" spans="1:17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</row>
    <row r="609" spans="1:17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</row>
    <row r="610" spans="1:17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</row>
    <row r="611" spans="1:17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</row>
    <row r="612" spans="1:17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</row>
    <row r="613" spans="1:17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</row>
    <row r="614" spans="1:17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</row>
    <row r="615" spans="1:17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</row>
    <row r="616" spans="1:17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</row>
    <row r="617" spans="1: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</row>
    <row r="618" spans="1:17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</row>
    <row r="619" spans="1:17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</row>
    <row r="620" spans="1:17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</row>
    <row r="621" spans="1:17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</row>
    <row r="622" spans="1:17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</row>
    <row r="623" spans="1:17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</row>
    <row r="624" spans="1:17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</row>
    <row r="625" spans="1:17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</row>
    <row r="626" spans="1:17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</row>
    <row r="627" spans="1:1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</row>
    <row r="628" spans="1:17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</row>
    <row r="629" spans="1:17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</row>
    <row r="630" spans="1:17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</row>
    <row r="631" spans="1:17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</row>
    <row r="632" spans="1:17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</row>
    <row r="633" spans="1:17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</row>
    <row r="634" spans="1:17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</row>
    <row r="635" spans="1:17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</row>
    <row r="636" spans="1:17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</row>
    <row r="637" spans="1:1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</row>
    <row r="638" spans="1:17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</row>
    <row r="639" spans="1:17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</row>
    <row r="640" spans="1:17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</row>
    <row r="641" spans="1:17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</row>
    <row r="642" spans="1:17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</row>
    <row r="643" spans="1:17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</row>
    <row r="644" spans="1:17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</row>
    <row r="645" spans="1:17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</row>
    <row r="646" spans="1:17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</row>
    <row r="647" spans="1:1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</row>
    <row r="648" spans="1:17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</row>
    <row r="649" spans="1:17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</row>
    <row r="650" spans="1:17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</row>
    <row r="651" spans="1:17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</row>
    <row r="652" spans="1:17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</row>
    <row r="653" spans="1:17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</row>
    <row r="654" spans="1:17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</row>
    <row r="655" spans="1:17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</row>
    <row r="656" spans="1:17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</row>
    <row r="657" spans="1:1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</row>
    <row r="658" spans="1:17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</row>
    <row r="659" spans="1:17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</row>
    <row r="660" spans="1:17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</row>
    <row r="661" spans="1:17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</row>
    <row r="662" spans="1:17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</row>
    <row r="663" spans="1:17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</row>
    <row r="664" spans="1:17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</row>
    <row r="665" spans="1:17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</row>
    <row r="666" spans="1:17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</row>
    <row r="667" spans="1:1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</row>
    <row r="668" spans="1:17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</row>
    <row r="669" spans="1:17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</row>
    <row r="670" spans="1:17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</row>
    <row r="671" spans="1:17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</row>
    <row r="672" spans="1:17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</row>
    <row r="673" spans="1:17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</row>
    <row r="674" spans="1:17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</row>
    <row r="675" spans="1:17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</row>
    <row r="676" spans="1:17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</row>
    <row r="677" spans="1:1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</row>
    <row r="678" spans="1:17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</row>
    <row r="679" spans="1:17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</row>
    <row r="680" spans="1:17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</row>
    <row r="681" spans="1:17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</row>
    <row r="682" spans="1:17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</row>
    <row r="683" spans="1:17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</row>
    <row r="684" spans="1:17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</row>
    <row r="685" spans="1:17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</row>
    <row r="686" spans="1:17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</row>
    <row r="687" spans="1:1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</row>
    <row r="688" spans="1:17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</row>
    <row r="689" spans="1:17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</row>
    <row r="690" spans="1:17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</row>
    <row r="691" spans="1:17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</row>
    <row r="692" spans="1:17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</row>
    <row r="693" spans="1:17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</row>
    <row r="694" spans="1:17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</row>
    <row r="695" spans="1:17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</row>
    <row r="696" spans="1:17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</row>
    <row r="697" spans="1:1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</row>
    <row r="698" spans="1:17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</row>
    <row r="699" spans="1:17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</row>
    <row r="700" spans="1:17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</row>
    <row r="701" spans="1:17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</row>
    <row r="702" spans="1:17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</row>
    <row r="703" spans="1:17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</row>
    <row r="704" spans="1:17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</row>
    <row r="705" spans="1:17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</row>
    <row r="706" spans="1:17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</row>
    <row r="707" spans="1:1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</row>
    <row r="708" spans="1:17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</row>
    <row r="709" spans="1:17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</row>
    <row r="710" spans="1:17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</row>
    <row r="711" spans="1:17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</row>
    <row r="712" spans="1:17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</row>
    <row r="713" spans="1:17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</row>
    <row r="714" spans="1:17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</row>
    <row r="715" spans="1:17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</row>
    <row r="716" spans="1:17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</row>
    <row r="717" spans="1: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</row>
    <row r="718" spans="1:17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</row>
    <row r="719" spans="1:17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</row>
    <row r="720" spans="1:17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</row>
    <row r="721" spans="1:17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</row>
    <row r="722" spans="1:17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</row>
    <row r="723" spans="1:17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</row>
    <row r="724" spans="1:17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</row>
    <row r="725" spans="1:17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</row>
    <row r="726" spans="1:17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</row>
    <row r="727" spans="1:1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</row>
    <row r="728" spans="1:17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</row>
    <row r="729" spans="1:17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</row>
    <row r="730" spans="1:17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</row>
    <row r="731" spans="1:17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</row>
    <row r="732" spans="1:17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</row>
    <row r="733" spans="1:17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</row>
    <row r="734" spans="1:17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</row>
    <row r="735" spans="1:17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</row>
    <row r="736" spans="1:17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</row>
    <row r="737" spans="1:1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</row>
    <row r="738" spans="1:17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</row>
    <row r="739" spans="1:17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</row>
    <row r="740" spans="1:17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</row>
    <row r="741" spans="1:17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</row>
    <row r="742" spans="1:17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</row>
    <row r="743" spans="1:17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</row>
    <row r="744" spans="1:17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</row>
    <row r="745" spans="1:17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</row>
    <row r="746" spans="1:17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</row>
    <row r="747" spans="1:1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</row>
    <row r="748" spans="1:17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</row>
    <row r="749" spans="1:17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</row>
    <row r="750" spans="1:17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</row>
    <row r="751" spans="1:17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</row>
    <row r="752" spans="1:17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</row>
    <row r="753" spans="1:17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</row>
    <row r="754" spans="1:17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</row>
    <row r="755" spans="1:17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</row>
    <row r="756" spans="1:17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</row>
    <row r="757" spans="1:1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</row>
    <row r="758" spans="1:17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</row>
    <row r="759" spans="1:17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</row>
    <row r="760" spans="1:17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</row>
    <row r="761" spans="1:17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</row>
    <row r="762" spans="1:17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</row>
    <row r="763" spans="1:17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</row>
    <row r="764" spans="1:17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</row>
    <row r="765" spans="1:17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</row>
    <row r="766" spans="1:17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</row>
    <row r="767" spans="1:1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</row>
    <row r="768" spans="1:17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</row>
    <row r="769" spans="1:17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</row>
    <row r="770" spans="1:17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</row>
    <row r="771" spans="1:17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</row>
    <row r="772" spans="1:17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</row>
    <row r="773" spans="1:17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</row>
    <row r="774" spans="1:17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</row>
    <row r="775" spans="1:17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</row>
    <row r="776" spans="1:17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</row>
    <row r="777" spans="1:1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</row>
    <row r="778" spans="1:17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</row>
    <row r="779" spans="1:17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</row>
    <row r="780" spans="1:17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</row>
    <row r="781" spans="1:17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</row>
    <row r="782" spans="1:17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</row>
    <row r="783" spans="1:17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</row>
    <row r="784" spans="1:17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</row>
    <row r="785" spans="1:17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</row>
    <row r="786" spans="1:17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</row>
    <row r="787" spans="1:1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</row>
    <row r="788" spans="1:17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</row>
    <row r="789" spans="1:17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</row>
    <row r="790" spans="1:17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</row>
    <row r="791" spans="1:17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</row>
    <row r="792" spans="1:17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</row>
    <row r="793" spans="1:17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</row>
    <row r="794" spans="1:17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</row>
    <row r="795" spans="1:17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</row>
    <row r="796" spans="1:17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</row>
    <row r="797" spans="1:1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</row>
    <row r="798" spans="1:17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</row>
    <row r="799" spans="1:17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</row>
    <row r="800" spans="1:17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</row>
    <row r="801" spans="1:17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</row>
    <row r="802" spans="1:17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</row>
    <row r="803" spans="1:17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</row>
    <row r="804" spans="1:17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</row>
    <row r="805" spans="1:17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</row>
    <row r="806" spans="1:17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</row>
    <row r="807" spans="1:1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</row>
    <row r="808" spans="1:17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</row>
    <row r="809" spans="1:17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</row>
    <row r="810" spans="1:17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</row>
    <row r="811" spans="1:17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</row>
    <row r="812" spans="1:17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</row>
    <row r="813" spans="1:17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</row>
    <row r="814" spans="1:17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</row>
    <row r="815" spans="1:17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</row>
    <row r="816" spans="1:17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</row>
    <row r="817" spans="1: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</row>
    <row r="818" spans="1:17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</row>
    <row r="819" spans="1:17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</row>
    <row r="820" spans="1:17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</row>
    <row r="821" spans="1:17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</row>
    <row r="822" spans="1:17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</row>
    <row r="823" spans="1:17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</row>
    <row r="824" spans="1:17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</row>
    <row r="825" spans="1:17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</row>
    <row r="826" spans="1:17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</row>
    <row r="827" spans="1:1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</row>
    <row r="828" spans="1:17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</row>
    <row r="829" spans="1:17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</row>
    <row r="830" spans="1:17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</row>
    <row r="831" spans="1:17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</row>
    <row r="832" spans="1:17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</row>
    <row r="833" spans="1:17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</row>
    <row r="834" spans="1:17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</row>
    <row r="835" spans="1:17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</row>
    <row r="836" spans="1:17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</row>
    <row r="837" spans="1:1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</row>
    <row r="838" spans="1:17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</row>
    <row r="839" spans="1:17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</row>
    <row r="840" spans="1:17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</row>
    <row r="841" spans="1:17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</row>
    <row r="842" spans="1:17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</row>
    <row r="843" spans="1:17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</row>
    <row r="844" spans="1:17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</row>
    <row r="845" spans="1:17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</row>
    <row r="846" spans="1:17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</row>
    <row r="847" spans="1:1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</row>
    <row r="848" spans="1:17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</row>
    <row r="849" spans="1:17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</row>
    <row r="850" spans="1:17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</row>
    <row r="851" spans="1:17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</row>
    <row r="852" spans="1:17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</row>
    <row r="853" spans="1:17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</row>
    <row r="854" spans="1:17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</row>
    <row r="855" spans="1:17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</row>
    <row r="856" spans="1:17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</row>
    <row r="857" spans="1:1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</row>
    <row r="858" spans="1:17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</row>
    <row r="859" spans="1:17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</row>
    <row r="860" spans="1:17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</row>
    <row r="861" spans="1:17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</row>
    <row r="862" spans="1:17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</row>
    <row r="863" spans="1:17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</row>
    <row r="864" spans="1:17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</row>
    <row r="865" spans="1:17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</row>
    <row r="866" spans="1:17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</row>
    <row r="867" spans="1:1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</row>
    <row r="868" spans="1:17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</row>
    <row r="869" spans="1:17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</row>
    <row r="870" spans="1:17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</row>
    <row r="871" spans="1:17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</row>
    <row r="872" spans="1:17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</row>
    <row r="873" spans="1:17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</row>
    <row r="874" spans="1:17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</row>
    <row r="875" spans="1:17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</row>
    <row r="876" spans="1:17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</row>
    <row r="877" spans="1:1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</row>
    <row r="878" spans="1:17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</row>
    <row r="879" spans="1:17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</row>
    <row r="880" spans="1:17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</row>
    <row r="881" spans="1:17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</row>
    <row r="882" spans="1:17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</row>
    <row r="883" spans="1:17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</row>
    <row r="884" spans="1:17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</row>
    <row r="885" spans="1:17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</row>
    <row r="886" spans="1:17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</row>
    <row r="887" spans="1:1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</row>
    <row r="888" spans="1:17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</row>
    <row r="889" spans="1:17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</row>
    <row r="890" spans="1:17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</row>
    <row r="891" spans="1:17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</row>
    <row r="892" spans="1:17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</row>
    <row r="893" spans="1:17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</row>
    <row r="894" spans="1:17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</row>
    <row r="895" spans="1:17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</row>
    <row r="896" spans="1:17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</row>
    <row r="897" spans="1:1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</row>
    <row r="898" spans="1:17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</row>
    <row r="899" spans="1:17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</row>
    <row r="900" spans="1:17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</row>
    <row r="901" spans="1:17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</row>
    <row r="902" spans="1:17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</row>
    <row r="903" spans="1:17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</row>
    <row r="904" spans="1:17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</row>
    <row r="905" spans="1:17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</row>
    <row r="906" spans="1:17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</row>
    <row r="907" spans="1:1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</row>
    <row r="908" spans="1:17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</row>
    <row r="909" spans="1:17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</row>
    <row r="910" spans="1:17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</row>
    <row r="911" spans="1:17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</row>
    <row r="912" spans="1:17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</row>
    <row r="913" spans="1:17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</row>
    <row r="914" spans="1:17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</row>
    <row r="915" spans="1:17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</row>
    <row r="916" spans="1:17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</row>
    <row r="917" spans="1: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</row>
    <row r="918" spans="1:17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</row>
    <row r="919" spans="1:17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</row>
    <row r="920" spans="1:17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</row>
    <row r="921" spans="1:17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</row>
    <row r="922" spans="1:17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</row>
    <row r="923" spans="1:17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</row>
    <row r="924" spans="1:17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</row>
    <row r="925" spans="1:17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</row>
    <row r="926" spans="1:17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</row>
    <row r="927" spans="1:1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</row>
    <row r="928" spans="1:17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</row>
    <row r="929" spans="1:17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</row>
    <row r="930" spans="1:17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</row>
    <row r="931" spans="1:17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</row>
    <row r="932" spans="1:17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</row>
    <row r="933" spans="1:17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</row>
    <row r="934" spans="1:17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</row>
    <row r="935" spans="1:17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</row>
    <row r="936" spans="1:17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</row>
    <row r="937" spans="1:1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</row>
    <row r="938" spans="1:17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</row>
    <row r="939" spans="1:17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</row>
    <row r="940" spans="1:17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</row>
    <row r="941" spans="1:17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</row>
    <row r="942" spans="1:17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</row>
    <row r="943" spans="1:17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</row>
    <row r="944" spans="1:17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</row>
    <row r="945" spans="1:17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</row>
    <row r="946" spans="1:17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</row>
    <row r="947" spans="1:1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</row>
    <row r="948" spans="1:17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</row>
    <row r="949" spans="1:17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</row>
    <row r="950" spans="1:17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</row>
    <row r="951" spans="1:17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</row>
    <row r="952" spans="1:17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</row>
    <row r="953" spans="1:17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</row>
    <row r="954" spans="1:17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</row>
    <row r="955" spans="1:17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</row>
    <row r="956" spans="1:17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</row>
    <row r="957" spans="1:1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</row>
    <row r="958" spans="1:17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</row>
    <row r="959" spans="1:17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</row>
    <row r="960" spans="1:17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</row>
    <row r="961" spans="1:17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</row>
    <row r="962" spans="1:17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</row>
    <row r="963" spans="1:17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</row>
    <row r="964" spans="1:17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</row>
    <row r="965" spans="1:17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</row>
    <row r="966" spans="1:17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</row>
    <row r="967" spans="1:1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</row>
    <row r="968" spans="1:17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</row>
    <row r="969" spans="1:17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</row>
    <row r="970" spans="1:17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</row>
    <row r="971" spans="1:17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</row>
    <row r="972" spans="1:17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</row>
    <row r="973" spans="1:17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</row>
    <row r="974" spans="1:17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</row>
    <row r="975" spans="1:17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</row>
  </sheetData>
  <sheetProtection algorithmName="SHA-512" hashValue="WwiTWXLGaYM6wxm12IpNdeZUHv8ba0Ankgj53HzxtH0xFRY47c8fS/Qt0oe028035hOa265Tz9IO1Ts0P1SFFw==" saltValue="FBgtT2M31UIE6VfMg4y5wA==" spinCount="100000" sheet="1" objects="1" scenarios="1" formatColumns="0" formatRows="0"/>
  <mergeCells count="19">
    <mergeCell ref="E4:Q4"/>
    <mergeCell ref="E25:Q25"/>
    <mergeCell ref="E31:Q31"/>
    <mergeCell ref="B7:C7"/>
    <mergeCell ref="E2:Q2"/>
    <mergeCell ref="B18:C18"/>
    <mergeCell ref="F27:F28"/>
    <mergeCell ref="G27:G28"/>
    <mergeCell ref="H27:I27"/>
    <mergeCell ref="J27:K27"/>
    <mergeCell ref="L27:M27"/>
    <mergeCell ref="N27:O27"/>
    <mergeCell ref="P27:Q27"/>
    <mergeCell ref="R27:R28"/>
    <mergeCell ref="A27:A28"/>
    <mergeCell ref="B27:B28"/>
    <mergeCell ref="C27:C28"/>
    <mergeCell ref="D27:D28"/>
    <mergeCell ref="E27:E28"/>
  </mergeCells>
  <conditionalFormatting sqref="F21:Q21">
    <cfRule type="iconSet" priority="1">
      <iconSet>
        <cfvo type="percent" val="0"/>
        <cfvo type="percent" val="33"/>
        <cfvo type="percent" val="67"/>
      </iconSet>
    </cfRule>
  </conditionalFormatting>
  <conditionalFormatting sqref="R29">
    <cfRule type="cellIs" dxfId="61" priority="2" operator="notEqual">
      <formula>1</formula>
    </cfRule>
    <cfRule type="cellIs" dxfId="60" priority="3" operator="equal">
      <formula>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5" fitToHeight="2" orientation="landscape" r:id="rId1"/>
  <headerFooter>
    <oddFooter>&amp;L&amp;"Sakkal Majalla,Regular"&amp;14لجنة التحصيل المعرفي بمكتب التعليم بالمعابدة&amp;C&amp;"Sakkal Majalla,Regular"&amp;14إعداد وتصميم/ ليلى عبدالمعين طاشكندي</oddFooter>
  </headerFooter>
  <rowBreaks count="1" manualBreakCount="1">
    <brk id="2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BD078278-7507-E44C-9213-C67DF8477C7A}">
          <x14:formula1>
            <xm:f>Sheet25!$D$1:$D$3</xm:f>
          </x14:formula1>
          <xm:sqref>C11</xm:sqref>
        </x14:dataValidation>
        <x14:dataValidation type="list" allowBlank="1" showInputMessage="1" showErrorMessage="1" xr:uid="{F19BFD8C-1554-2F48-8D55-2BEC3A126AB4}">
          <x14:formula1>
            <xm:f>Sheet25!$B$1:$B$3</xm:f>
          </x14:formula1>
          <xm:sqref>C12</xm:sqref>
        </x14:dataValidation>
        <x14:dataValidation type="list" allowBlank="1" showInputMessage="1" showErrorMessage="1" xr:uid="{90AC6AE8-DE25-F442-8485-D3B38CB5066E}">
          <x14:formula1>
            <xm:f>Sheet25!$A$1:$A$6</xm:f>
          </x14:formula1>
          <xm:sqref>C13</xm:sqref>
        </x14:dataValidation>
        <x14:dataValidation type="list" allowBlank="1" showInputMessage="1" showErrorMessage="1" xr:uid="{0D3B5A26-8D33-9947-A0FF-3FE43D9E7AC5}">
          <x14:formula1>
            <xm:f>Sheet25!$C$1:$C$2</xm:f>
          </x14:formula1>
          <xm:sqref>C10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C05A-0E83-0045-A59C-F45EDC1ED22E}">
  <dimension ref="A1:C6"/>
  <sheetViews>
    <sheetView workbookViewId="0"/>
  </sheetViews>
  <sheetFormatPr baseColWidth="10" defaultColWidth="11.5703125" defaultRowHeight="16"/>
  <sheetData>
    <row r="1" spans="1:3">
      <c r="A1" t="s">
        <v>14</v>
      </c>
      <c r="B1" t="s">
        <v>16</v>
      </c>
      <c r="C1" t="s">
        <v>16</v>
      </c>
    </row>
    <row r="2" spans="1:3">
      <c r="A2" t="s">
        <v>15</v>
      </c>
      <c r="B2" t="s">
        <v>17</v>
      </c>
      <c r="C2" t="s">
        <v>17</v>
      </c>
    </row>
    <row r="3" spans="1:3">
      <c r="A3" t="s">
        <v>13</v>
      </c>
      <c r="B3" t="s">
        <v>18</v>
      </c>
      <c r="C3" t="s">
        <v>18</v>
      </c>
    </row>
    <row r="4" spans="1:3">
      <c r="A4" t="s">
        <v>12</v>
      </c>
      <c r="C4" t="s">
        <v>21</v>
      </c>
    </row>
    <row r="5" spans="1:3">
      <c r="C5" t="s">
        <v>20</v>
      </c>
    </row>
    <row r="6" spans="1:3">
      <c r="C6" t="s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BDCD-8EA7-8D4C-959D-BC074920DB4F}">
  <dimension ref="A1:D6"/>
  <sheetViews>
    <sheetView workbookViewId="0">
      <selection activeCell="D4" sqref="D4"/>
    </sheetView>
  </sheetViews>
  <sheetFormatPr baseColWidth="10" defaultColWidth="11.5703125" defaultRowHeight="16"/>
  <sheetData>
    <row r="1" spans="1:4">
      <c r="A1" t="s">
        <v>16</v>
      </c>
      <c r="B1" t="s">
        <v>45</v>
      </c>
      <c r="C1" t="s">
        <v>48</v>
      </c>
      <c r="D1" t="s">
        <v>16</v>
      </c>
    </row>
    <row r="2" spans="1:4">
      <c r="A2" t="s">
        <v>17</v>
      </c>
      <c r="B2" t="s">
        <v>46</v>
      </c>
      <c r="C2" t="s">
        <v>49</v>
      </c>
      <c r="D2" t="s">
        <v>17</v>
      </c>
    </row>
    <row r="3" spans="1:4">
      <c r="A3" t="s">
        <v>18</v>
      </c>
      <c r="B3" t="s">
        <v>47</v>
      </c>
      <c r="D3" t="s">
        <v>18</v>
      </c>
    </row>
    <row r="4" spans="1:4">
      <c r="A4" t="s">
        <v>21</v>
      </c>
    </row>
    <row r="5" spans="1:4">
      <c r="A5" t="s">
        <v>20</v>
      </c>
    </row>
    <row r="6" spans="1:4">
      <c r="A6" t="s">
        <v>22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EE9E-371B-B347-869A-90937E4182C9}">
  <sheetPr>
    <pageSetUpPr fitToPage="1"/>
  </sheetPr>
  <dimension ref="B1:I106"/>
  <sheetViews>
    <sheetView rightToLeft="1" view="pageLayout" zoomScale="125" zoomScaleNormal="100" zoomScaleSheetLayoutView="110" zoomScalePageLayoutView="125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7109375" style="2" customWidth="1"/>
    <col min="9" max="16384" width="10.7109375" style="2"/>
  </cols>
  <sheetData>
    <row r="1" spans="2:9" ht="14" customHeight="1" thickBot="1"/>
    <row r="2" spans="2:9" ht="38" thickBot="1">
      <c r="C2" s="110" t="s">
        <v>70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89" t="s">
        <v>72</v>
      </c>
      <c r="D7" s="9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jmzcMtIn8jIXstwszSHO6rV8qdjbiaCIfUNjHd/OqQle0xq6i8hpWORSK1wPdB7EzEBAZoDIT+t90Z1yqBUAWg==" saltValue="2qB7ze131GoGG0HRSvOfkQ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4" priority="1" operator="equal">
      <formula>$H$9</formula>
    </cfRule>
    <cfRule type="cellIs" dxfId="3" priority="2" stopIfTrue="1" operator="equal">
      <formula>$H$10</formula>
    </cfRule>
    <cfRule type="cellIs" dxfId="2" priority="3" stopIfTrue="1" operator="equal">
      <formula>$H$11</formula>
    </cfRule>
    <cfRule type="cellIs" dxfId="1" priority="4" stopIfTrue="1" operator="equal">
      <formula>$H$12</formula>
    </cfRule>
    <cfRule type="cellIs" dxfId="0" priority="5" operator="equal">
      <formula>$H$13</formula>
    </cfRule>
  </conditionalFormatting>
  <printOptions horizontalCentered="1"/>
  <pageMargins left="0.31496062992125984" right="0.31496062992125984" top="0.59" bottom="0.59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AC5B-8BDA-A544-9DD3-81527E907D4C}">
  <sheetPr>
    <pageSetUpPr fitToPage="1"/>
  </sheetPr>
  <dimension ref="B1:I106"/>
  <sheetViews>
    <sheetView rightToLeft="1" view="pageLayout" zoomScale="70" zoomScaleNormal="100" zoomScaleSheetLayoutView="110" zoomScalePageLayoutView="7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1406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>
        <v>19</v>
      </c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BdrTrfe/aetnVTC6x8svml41vz8W0ByWnKYxJ2ZGs0dCaME92IZDhOMmMVi4HvoAys3kqMjSsPJKq4KD4MLTHQ==" saltValue="u0yLIgEGh1P8TOnGEshU9w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54" priority="1" operator="equal">
      <formula>$H$9</formula>
    </cfRule>
    <cfRule type="cellIs" dxfId="53" priority="2" stopIfTrue="1" operator="equal">
      <formula>$H$10</formula>
    </cfRule>
    <cfRule type="cellIs" dxfId="52" priority="3" stopIfTrue="1" operator="equal">
      <formula>$H$11</formula>
    </cfRule>
    <cfRule type="cellIs" dxfId="51" priority="4" stopIfTrue="1" operator="equal">
      <formula>$H$12</formula>
    </cfRule>
    <cfRule type="cellIs" dxfId="50" priority="5" operator="equal">
      <formula>$H$13</formula>
    </cfRule>
  </conditionalFormatting>
  <printOptions horizontalCentered="1"/>
  <pageMargins left="0.31496062992125984" right="0.31496062992125984" top="0.59" bottom="0.61" header="0.31496062992125984" footer="0.31496062992125984"/>
  <pageSetup paperSize="9" scale="57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38E2-E56B-2442-863A-85DA5A540EF0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425781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dAPRUl7vZUSCDq5Ytq7TX6o43PSgWutMb5RUXaWpruO7253DiSxp5zTQ6Ybn4g9yoge/4VJ1rcQyDb0NwHgbfw==" saltValue="5ivV7cHnHzuI67KM4XYehQ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49" priority="1" operator="equal">
      <formula>$H$9</formula>
    </cfRule>
    <cfRule type="cellIs" dxfId="48" priority="2" stopIfTrue="1" operator="equal">
      <formula>$H$10</formula>
    </cfRule>
    <cfRule type="cellIs" dxfId="47" priority="3" stopIfTrue="1" operator="equal">
      <formula>$H$11</formula>
    </cfRule>
    <cfRule type="cellIs" dxfId="46" priority="4" stopIfTrue="1" operator="equal">
      <formula>$H$12</formula>
    </cfRule>
    <cfRule type="cellIs" dxfId="45" priority="5" operator="equal">
      <formula>$H$13</formula>
    </cfRule>
  </conditionalFormatting>
  <printOptions horizontalCentered="1"/>
  <pageMargins left="0.31496062992125984" right="0.31496062992125984" top="0.56999999999999995" bottom="0.63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252F-B980-4046-A199-797E3844364B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710937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Rizm26/tof4R6ismG9Z+25WiqzxDh4vMrWWNcftFWdgunnWTghGn/qY9+YuCg6eweH8fur+MBBECzWXzpDp5qw==" saltValue="cgJ4+hbnM9Wvzt/D9SBZng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44" priority="1" operator="equal">
      <formula>$H$9</formula>
    </cfRule>
    <cfRule type="cellIs" dxfId="43" priority="2" stopIfTrue="1" operator="equal">
      <formula>$H$10</formula>
    </cfRule>
    <cfRule type="cellIs" dxfId="42" priority="3" stopIfTrue="1" operator="equal">
      <formula>$H$11</formula>
    </cfRule>
    <cfRule type="cellIs" dxfId="41" priority="4" stopIfTrue="1" operator="equal">
      <formula>$H$12</formula>
    </cfRule>
    <cfRule type="cellIs" dxfId="40" priority="5" operator="equal">
      <formula>$H$13</formula>
    </cfRule>
  </conditionalFormatting>
  <printOptions horizontalCentered="1"/>
  <pageMargins left="0.31496062992125984" right="0.31496062992125984" top="0.56999999999999995" bottom="0.59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D920-3781-7347-B7A0-229F59C318C0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2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lLStmEcU83T1wy+kDynBVBXaY2OLszSzR7ZajZjnrs8nMZRXKl4P/VC/w8pFtpEESaT7oC+VZChuJSTq/TBhIg==" saltValue="hmnO7Nzhc3J827EcZ1VbcQ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39" priority="1" operator="equal">
      <formula>$H$9</formula>
    </cfRule>
    <cfRule type="cellIs" dxfId="38" priority="2" stopIfTrue="1" operator="equal">
      <formula>$H$10</formula>
    </cfRule>
    <cfRule type="cellIs" dxfId="37" priority="3" stopIfTrue="1" operator="equal">
      <formula>$H$11</formula>
    </cfRule>
    <cfRule type="cellIs" dxfId="36" priority="4" stopIfTrue="1" operator="equal">
      <formula>$H$12</formula>
    </cfRule>
    <cfRule type="cellIs" dxfId="35" priority="5" operator="equal">
      <formula>$H$13</formula>
    </cfRule>
  </conditionalFormatting>
  <printOptions horizontalCentered="1"/>
  <pageMargins left="0.31496062992125984" right="0.31496062992125984" top="0.59" bottom="0.55000000000000004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767C-EA4C-D94D-AFD0-B3574C69EF09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1.425781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1ymVRaU6O9Jd1NiuRYCwAlPzeV4+aX+/v+opA8XSFRu38V38inKSlFW9wqNyZ8fxBPQi+ObrUc9DS8R2H9+Btw==" saltValue="mnAE3PipcQMC8adv/+kNiw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34" priority="1" operator="equal">
      <formula>$H$9</formula>
    </cfRule>
    <cfRule type="cellIs" dxfId="33" priority="2" stopIfTrue="1" operator="equal">
      <formula>$H$10</formula>
    </cfRule>
    <cfRule type="cellIs" dxfId="32" priority="3" stopIfTrue="1" operator="equal">
      <formula>$H$11</formula>
    </cfRule>
    <cfRule type="cellIs" dxfId="31" priority="4" stopIfTrue="1" operator="equal">
      <formula>$H$12</formula>
    </cfRule>
    <cfRule type="cellIs" dxfId="30" priority="5" operator="equal">
      <formula>$H$13</formula>
    </cfRule>
  </conditionalFormatting>
  <printOptions horizontalCentered="1"/>
  <pageMargins left="0.31496062992125984" right="0.31496062992125984" top="0.55000000000000004" bottom="0.56999999999999995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B841-7B89-D84F-979F-FA1A0D7808C4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2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uU18/6RFoKUu0541fm0BPnY549FqGtptq/y7VFrnS67jboBYkCv0vbVyEwcBpNGYzUzoJetj8sDyVsHPH0PrGQ==" saltValue="rzJe9K0VtoKrfMwDoslPVQ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29" priority="1" operator="equal">
      <formula>$H$9</formula>
    </cfRule>
    <cfRule type="cellIs" dxfId="28" priority="2" stopIfTrue="1" operator="equal">
      <formula>$H$10</formula>
    </cfRule>
    <cfRule type="cellIs" dxfId="27" priority="3" stopIfTrue="1" operator="equal">
      <formula>$H$11</formula>
    </cfRule>
    <cfRule type="cellIs" dxfId="26" priority="4" stopIfTrue="1" operator="equal">
      <formula>$H$12</formula>
    </cfRule>
    <cfRule type="cellIs" dxfId="25" priority="5" operator="equal">
      <formula>$H$13</formula>
    </cfRule>
  </conditionalFormatting>
  <printOptions horizontalCentered="1"/>
  <pageMargins left="0.31496062992125984" right="0.31496062992125984" top="0.55000000000000004" bottom="0.51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2F6E-F0E4-B147-9D05-73D0D89BA1FB}">
  <sheetPr>
    <pageSetUpPr fitToPage="1"/>
  </sheetPr>
  <dimension ref="B1:I106"/>
  <sheetViews>
    <sheetView rightToLeft="1" view="pageLayout" zoomScaleNormal="100" zoomScaleSheetLayoutView="110" workbookViewId="0">
      <selection activeCell="C4" sqref="C4"/>
    </sheetView>
  </sheetViews>
  <sheetFormatPr baseColWidth="10" defaultColWidth="10.7109375" defaultRowHeight="25"/>
  <cols>
    <col min="1" max="1" width="5" style="2" customWidth="1"/>
    <col min="2" max="2" width="10.7109375" style="2"/>
    <col min="3" max="3" width="39.42578125" style="2" customWidth="1"/>
    <col min="4" max="4" width="11.5703125" style="2" customWidth="1"/>
    <col min="5" max="5" width="16.140625" style="2" customWidth="1"/>
    <col min="6" max="6" width="10.7109375" style="2"/>
    <col min="7" max="7" width="11.5703125" style="2" customWidth="1"/>
    <col min="8" max="8" width="12.28515625" style="2" customWidth="1"/>
    <col min="9" max="16384" width="10.7109375" style="2"/>
  </cols>
  <sheetData>
    <row r="1" spans="2:9" ht="14" customHeight="1" thickBot="1"/>
    <row r="2" spans="2:9" ht="38" thickBot="1">
      <c r="C2" s="110" t="s">
        <v>71</v>
      </c>
      <c r="D2" s="111"/>
      <c r="E2" s="111"/>
      <c r="F2" s="111"/>
      <c r="G2" s="111"/>
      <c r="H2" s="112"/>
      <c r="I2" s="15"/>
    </row>
    <row r="3" spans="2:9" ht="20" customHeight="1" thickBot="1"/>
    <row r="4" spans="2:9" ht="26" thickBot="1">
      <c r="B4" s="11" t="s">
        <v>40</v>
      </c>
      <c r="C4" s="16"/>
      <c r="E4" s="12" t="s">
        <v>42</v>
      </c>
      <c r="F4" s="10">
        <f>COUNTA(D7:D106)</f>
        <v>0</v>
      </c>
      <c r="H4" s="11" t="s">
        <v>3</v>
      </c>
      <c r="I4" s="17"/>
    </row>
    <row r="5" spans="2:9" ht="20" customHeight="1"/>
    <row r="6" spans="2:9">
      <c r="B6" s="5" t="s">
        <v>36</v>
      </c>
      <c r="C6" s="5" t="s">
        <v>41</v>
      </c>
      <c r="D6" s="5" t="s">
        <v>37</v>
      </c>
      <c r="E6" s="5" t="s">
        <v>38</v>
      </c>
      <c r="F6" s="5" t="s">
        <v>39</v>
      </c>
    </row>
    <row r="7" spans="2:9" ht="26" thickBot="1">
      <c r="B7" s="6">
        <v>1</v>
      </c>
      <c r="C7" s="18"/>
      <c r="D7" s="20"/>
      <c r="E7" s="3" t="str">
        <f>IF(D7="","",D7/$I$4)</f>
        <v/>
      </c>
      <c r="F7" s="4" t="str" cm="1">
        <f t="array" ref="F7">_xlfn.IFS(E7="","",E7&gt;=90%,"ممتاز",E7&gt;=80%,"جيدجدا",E7&gt;=70%,"جيد",E7&gt;=50%,"مقبول",E7&lt;50%,"ضعيف")</f>
        <v/>
      </c>
    </row>
    <row r="8" spans="2:9">
      <c r="B8" s="6">
        <v>2</v>
      </c>
      <c r="C8" s="18"/>
      <c r="D8" s="20"/>
      <c r="E8" s="3" t="str">
        <f t="shared" ref="E8:E71" si="0">IF(D8="","",D8/$I$4)</f>
        <v/>
      </c>
      <c r="F8" s="4" t="str" cm="1">
        <f t="array" ref="F8">_xlfn.IFS(E8="","",E8&gt;=90%,"ممتاز",E8&gt;=80%,"جيدجدا",E8&gt;=70%,"جيد",E8&gt;=50%,"مقبول",E8&lt;50%,"ضعيف")</f>
        <v/>
      </c>
      <c r="H8" s="115" t="s">
        <v>43</v>
      </c>
      <c r="I8" s="116"/>
    </row>
    <row r="9" spans="2:9">
      <c r="B9" s="6">
        <v>3</v>
      </c>
      <c r="C9" s="18"/>
      <c r="D9" s="20"/>
      <c r="E9" s="3" t="str">
        <f t="shared" si="0"/>
        <v/>
      </c>
      <c r="F9" s="4" t="str" cm="1">
        <f t="array" ref="F9">_xlfn.IFS(E9="","",E9&gt;=90%,"ممتاز",E9&gt;=80%,"جيدجدا",E9&gt;=70%,"جيد",E9&gt;=50%,"مقبول",E9&lt;50%,"ضعيف")</f>
        <v/>
      </c>
      <c r="H9" s="21" t="s">
        <v>27</v>
      </c>
      <c r="I9" s="7">
        <f>COUNTIF($F$7:$F$106,H9)</f>
        <v>0</v>
      </c>
    </row>
    <row r="10" spans="2:9">
      <c r="B10" s="6">
        <v>4</v>
      </c>
      <c r="C10" s="18"/>
      <c r="D10" s="20"/>
      <c r="E10" s="3" t="str">
        <f t="shared" si="0"/>
        <v/>
      </c>
      <c r="F10" s="4" t="str" cm="1">
        <f t="array" ref="F10">_xlfn.IFS(E10="","",E10&gt;=90%,"ممتاز",E10&gt;=80%,"جيدجدا",E10&gt;=70%,"جيد",E10&gt;=50%,"مقبول",E10&lt;50%,"ضعيف")</f>
        <v/>
      </c>
      <c r="H10" s="22" t="s">
        <v>28</v>
      </c>
      <c r="I10" s="7">
        <f>COUNTIF($F$7:$F$106,H10)</f>
        <v>0</v>
      </c>
    </row>
    <row r="11" spans="2:9">
      <c r="B11" s="6">
        <v>5</v>
      </c>
      <c r="C11" s="18"/>
      <c r="D11" s="20"/>
      <c r="E11" s="3" t="str">
        <f t="shared" si="0"/>
        <v/>
      </c>
      <c r="F11" s="4" t="str" cm="1">
        <f t="array" ref="F11">_xlfn.IFS(E11="","",E11&gt;=90%,"ممتاز",E11&gt;=80%,"جيدجدا",E11&gt;=70%,"جيد",E11&gt;=50%,"مقبول",E11&lt;50%,"ضعيف")</f>
        <v/>
      </c>
      <c r="H11" s="23" t="s">
        <v>29</v>
      </c>
      <c r="I11" s="7">
        <f>COUNTIF($F$7:$F$106,H11)</f>
        <v>0</v>
      </c>
    </row>
    <row r="12" spans="2:9">
      <c r="B12" s="6">
        <v>6</v>
      </c>
      <c r="C12" s="18"/>
      <c r="D12" s="20"/>
      <c r="E12" s="3" t="str">
        <f t="shared" si="0"/>
        <v/>
      </c>
      <c r="F12" s="4" t="str" cm="1">
        <f t="array" ref="F12">_xlfn.IFS(E12="","",E12&gt;=90%,"ممتاز",E12&gt;=80%,"جيدجدا",E12&gt;=70%,"جيد",E12&gt;=50%,"مقبول",E12&lt;50%,"ضعيف")</f>
        <v/>
      </c>
      <c r="H12" s="24" t="s">
        <v>30</v>
      </c>
      <c r="I12" s="7">
        <f>COUNTIF($F$7:$F$106,H12)</f>
        <v>0</v>
      </c>
    </row>
    <row r="13" spans="2:9">
      <c r="B13" s="6">
        <v>7</v>
      </c>
      <c r="C13" s="18"/>
      <c r="D13" s="20"/>
      <c r="E13" s="3" t="str">
        <f t="shared" si="0"/>
        <v/>
      </c>
      <c r="F13" s="4" t="str" cm="1">
        <f t="array" ref="F13">_xlfn.IFS(E13="","",E13&gt;=90%,"ممتاز",E13&gt;=80%,"جيدجدا",E13&gt;=70%,"جيد",E13&gt;=50%,"مقبول",E13&lt;50%,"ضعيف")</f>
        <v/>
      </c>
      <c r="H13" s="25" t="s">
        <v>31</v>
      </c>
      <c r="I13" s="7">
        <f>COUNTIF($F$7:$F$106,H13)</f>
        <v>0</v>
      </c>
    </row>
    <row r="14" spans="2:9" ht="26" thickBot="1">
      <c r="B14" s="6">
        <v>8</v>
      </c>
      <c r="C14" s="19"/>
      <c r="D14" s="20"/>
      <c r="E14" s="3" t="str">
        <f t="shared" si="0"/>
        <v/>
      </c>
      <c r="F14" s="4" t="str" cm="1">
        <f t="array" ref="F14">_xlfn.IFS(E14="","",E14&gt;=90%,"ممتاز",E14&gt;=80%,"جيدجدا",E14&gt;=70%,"جيد",E14&gt;=50%,"مقبول",E14&lt;50%,"ضعيف")</f>
        <v/>
      </c>
      <c r="H14" s="9" t="s">
        <v>8</v>
      </c>
      <c r="I14" s="8">
        <f>SUM(I9:I13)</f>
        <v>0</v>
      </c>
    </row>
    <row r="15" spans="2:9" ht="26" thickBot="1">
      <c r="B15" s="6">
        <v>9</v>
      </c>
      <c r="C15" s="19"/>
      <c r="D15" s="20"/>
      <c r="E15" s="3" t="str">
        <f t="shared" si="0"/>
        <v/>
      </c>
      <c r="F15" s="4" t="str" cm="1">
        <f t="array" ref="F15">_xlfn.IFS(E15="","",E15&gt;=90%,"ممتاز",E15&gt;=80%,"جيدجدا",E15&gt;=70%,"جيد",E15&gt;=50%,"مقبول",E15&lt;50%,"ضعيف")</f>
        <v/>
      </c>
    </row>
    <row r="16" spans="2:9">
      <c r="B16" s="6">
        <v>10</v>
      </c>
      <c r="C16" s="19"/>
      <c r="D16" s="20"/>
      <c r="E16" s="3" t="str">
        <f t="shared" si="0"/>
        <v/>
      </c>
      <c r="F16" s="4" t="str" cm="1">
        <f t="array" ref="F16">_xlfn.IFS(E16="","",E16&gt;=90%,"ممتاز",E16&gt;=80%,"جيدجدا",E16&gt;=70%,"جيد",E16&gt;=50%,"مقبول",E16&lt;50%,"ضعيف")</f>
        <v/>
      </c>
      <c r="H16" s="113" t="s">
        <v>44</v>
      </c>
      <c r="I16" s="114"/>
    </row>
    <row r="17" spans="2:9">
      <c r="B17" s="6">
        <v>11</v>
      </c>
      <c r="C17" s="19"/>
      <c r="D17" s="20"/>
      <c r="E17" s="3" t="str">
        <f t="shared" si="0"/>
        <v/>
      </c>
      <c r="F17" s="4" t="str" cm="1">
        <f t="array" ref="F17">_xlfn.IFS(E17="","",E17&gt;=90%,"ممتاز",E17&gt;=80%,"جيدجدا",E17&gt;=70%,"جيد",E17&gt;=50%,"مقبول",E17&lt;50%,"ضعيف")</f>
        <v/>
      </c>
      <c r="H17" s="21" t="s">
        <v>27</v>
      </c>
      <c r="I17" s="13" t="e">
        <f>I9/$F$4</f>
        <v>#DIV/0!</v>
      </c>
    </row>
    <row r="18" spans="2:9">
      <c r="B18" s="6">
        <v>12</v>
      </c>
      <c r="C18" s="19"/>
      <c r="D18" s="20"/>
      <c r="E18" s="3" t="str">
        <f t="shared" si="0"/>
        <v/>
      </c>
      <c r="F18" s="4" t="str" cm="1">
        <f t="array" ref="F18">_xlfn.IFS(E18="","",E18&gt;=90%,"ممتاز",E18&gt;=80%,"جيدجدا",E18&gt;=70%,"جيد",E18&gt;=50%,"مقبول",E18&lt;50%,"ضعيف")</f>
        <v/>
      </c>
      <c r="H18" s="22" t="s">
        <v>28</v>
      </c>
      <c r="I18" s="13" t="e">
        <f>I10/$F$4</f>
        <v>#DIV/0!</v>
      </c>
    </row>
    <row r="19" spans="2:9">
      <c r="B19" s="6">
        <v>13</v>
      </c>
      <c r="C19" s="19"/>
      <c r="D19" s="20"/>
      <c r="E19" s="3" t="str">
        <f t="shared" si="0"/>
        <v/>
      </c>
      <c r="F19" s="4" t="str" cm="1">
        <f t="array" ref="F19">_xlfn.IFS(E19="","",E19&gt;=90%,"ممتاز",E19&gt;=80%,"جيدجدا",E19&gt;=70%,"جيد",E19&gt;=50%,"مقبول",E19&lt;50%,"ضعيف")</f>
        <v/>
      </c>
      <c r="H19" s="23" t="s">
        <v>29</v>
      </c>
      <c r="I19" s="13" t="e">
        <f>I11/$F$4</f>
        <v>#DIV/0!</v>
      </c>
    </row>
    <row r="20" spans="2:9">
      <c r="B20" s="6">
        <v>14</v>
      </c>
      <c r="C20" s="19"/>
      <c r="D20" s="20"/>
      <c r="E20" s="3" t="str">
        <f t="shared" si="0"/>
        <v/>
      </c>
      <c r="F20" s="4" t="str" cm="1">
        <f t="array" ref="F20">_xlfn.IFS(E20="","",E20&gt;=90%,"ممتاز",E20&gt;=80%,"جيدجدا",E20&gt;=70%,"جيد",E20&gt;=50%,"مقبول",E20&lt;50%,"ضعيف")</f>
        <v/>
      </c>
      <c r="H20" s="24" t="s">
        <v>30</v>
      </c>
      <c r="I20" s="13" t="e">
        <f>I12/$F$4</f>
        <v>#DIV/0!</v>
      </c>
    </row>
    <row r="21" spans="2:9">
      <c r="B21" s="6">
        <v>15</v>
      </c>
      <c r="C21" s="19"/>
      <c r="D21" s="20"/>
      <c r="E21" s="3" t="str">
        <f t="shared" si="0"/>
        <v/>
      </c>
      <c r="F21" s="4" t="str" cm="1">
        <f t="array" ref="F21">_xlfn.IFS(E21="","",E21&gt;=90%,"ممتاز",E21&gt;=80%,"جيدجدا",E21&gt;=70%,"جيد",E21&gt;=50%,"مقبول",E21&lt;50%,"ضعيف")</f>
        <v/>
      </c>
      <c r="H21" s="25" t="s">
        <v>31</v>
      </c>
      <c r="I21" s="13" t="e">
        <f>I13/$F$4</f>
        <v>#DIV/0!</v>
      </c>
    </row>
    <row r="22" spans="2:9" ht="26" thickBot="1">
      <c r="B22" s="6">
        <v>16</v>
      </c>
      <c r="C22" s="19"/>
      <c r="D22" s="20"/>
      <c r="E22" s="3" t="str">
        <f t="shared" si="0"/>
        <v/>
      </c>
      <c r="F22" s="4" t="str" cm="1">
        <f t="array" ref="F22">_xlfn.IFS(E22="","",E22&gt;=90%,"ممتاز",E22&gt;=80%,"جيدجدا",E22&gt;=70%,"جيد",E22&gt;=50%,"مقبول",E22&lt;50%,"ضعيف")</f>
        <v/>
      </c>
      <c r="H22" s="9" t="s">
        <v>35</v>
      </c>
      <c r="I22" s="14" t="e">
        <f>SUM(I17:I21)</f>
        <v>#DIV/0!</v>
      </c>
    </row>
    <row r="23" spans="2:9">
      <c r="B23" s="6">
        <v>17</v>
      </c>
      <c r="C23" s="19"/>
      <c r="D23" s="20"/>
      <c r="E23" s="3" t="str">
        <f t="shared" si="0"/>
        <v/>
      </c>
      <c r="F23" s="4" t="str" cm="1">
        <f t="array" ref="F23">_xlfn.IFS(E23="","",E23&gt;=90%,"ممتاز",E23&gt;=80%,"جيدجدا",E23&gt;=70%,"جيد",E23&gt;=50%,"مقبول",E23&lt;50%,"ضعيف")</f>
        <v/>
      </c>
      <c r="H23" s="1"/>
      <c r="I23" s="1"/>
    </row>
    <row r="24" spans="2:9">
      <c r="B24" s="6">
        <v>18</v>
      </c>
      <c r="C24" s="19"/>
      <c r="D24" s="20"/>
      <c r="E24" s="3" t="str">
        <f t="shared" si="0"/>
        <v/>
      </c>
      <c r="F24" s="4" t="str" cm="1">
        <f t="array" ref="F24">_xlfn.IFS(E24="","",E24&gt;=90%,"ممتاز",E24&gt;=80%,"جيدجدا",E24&gt;=70%,"جيد",E24&gt;=50%,"مقبول",E24&lt;50%,"ضعيف")</f>
        <v/>
      </c>
      <c r="H24" s="1"/>
      <c r="I24" s="1"/>
    </row>
    <row r="25" spans="2:9">
      <c r="B25" s="6">
        <v>19</v>
      </c>
      <c r="C25" s="19"/>
      <c r="D25" s="20"/>
      <c r="E25" s="3" t="str">
        <f t="shared" si="0"/>
        <v/>
      </c>
      <c r="F25" s="4" t="str" cm="1">
        <f t="array" ref="F25">_xlfn.IFS(E25="","",E25&gt;=90%,"ممتاز",E25&gt;=80%,"جيدجدا",E25&gt;=70%,"جيد",E25&gt;=50%,"مقبول",E25&lt;50%,"ضعيف")</f>
        <v/>
      </c>
      <c r="H25" s="1"/>
      <c r="I25" s="1"/>
    </row>
    <row r="26" spans="2:9">
      <c r="B26" s="6">
        <v>20</v>
      </c>
      <c r="C26" s="19"/>
      <c r="D26" s="20"/>
      <c r="E26" s="3" t="str">
        <f t="shared" si="0"/>
        <v/>
      </c>
      <c r="F26" s="4" t="str" cm="1">
        <f t="array" ref="F26">_xlfn.IFS(E26="","",E26&gt;=90%,"ممتاز",E26&gt;=80%,"جيدجدا",E26&gt;=70%,"جيد",E26&gt;=50%,"مقبول",E26&lt;50%,"ضعيف")</f>
        <v/>
      </c>
      <c r="H26" s="1"/>
      <c r="I26" s="1"/>
    </row>
    <row r="27" spans="2:9">
      <c r="B27" s="6">
        <v>21</v>
      </c>
      <c r="C27" s="19"/>
      <c r="D27" s="20"/>
      <c r="E27" s="3" t="str">
        <f t="shared" si="0"/>
        <v/>
      </c>
      <c r="F27" s="4" t="str" cm="1">
        <f t="array" ref="F27">_xlfn.IFS(E27="","",E27&gt;=90%,"ممتاز",E27&gt;=80%,"جيدجدا",E27&gt;=70%,"جيد",E27&gt;=50%,"مقبول",E27&lt;50%,"ضعيف")</f>
        <v/>
      </c>
      <c r="H27" s="1"/>
      <c r="I27" s="1"/>
    </row>
    <row r="28" spans="2:9">
      <c r="B28" s="6">
        <v>22</v>
      </c>
      <c r="C28" s="19"/>
      <c r="D28" s="20"/>
      <c r="E28" s="3" t="str">
        <f t="shared" si="0"/>
        <v/>
      </c>
      <c r="F28" s="4" t="str" cm="1">
        <f t="array" ref="F28">_xlfn.IFS(E28="","",E28&gt;=90%,"ممتاز",E28&gt;=80%,"جيدجدا",E28&gt;=70%,"جيد",E28&gt;=50%,"مقبول",E28&lt;50%,"ضعيف")</f>
        <v/>
      </c>
      <c r="H28" s="1"/>
      <c r="I28" s="1"/>
    </row>
    <row r="29" spans="2:9">
      <c r="B29" s="6">
        <v>23</v>
      </c>
      <c r="C29" s="19"/>
      <c r="D29" s="20"/>
      <c r="E29" s="3" t="str">
        <f t="shared" si="0"/>
        <v/>
      </c>
      <c r="F29" s="4" t="str" cm="1">
        <f t="array" ref="F29">_xlfn.IFS(E29="","",E29&gt;=90%,"ممتاز",E29&gt;=80%,"جيدجدا",E29&gt;=70%,"جيد",E29&gt;=50%,"مقبول",E29&lt;50%,"ضعيف")</f>
        <v/>
      </c>
      <c r="H29" s="1"/>
      <c r="I29" s="1"/>
    </row>
    <row r="30" spans="2:9">
      <c r="B30" s="6">
        <v>24</v>
      </c>
      <c r="C30" s="19"/>
      <c r="D30" s="20"/>
      <c r="E30" s="3" t="str">
        <f t="shared" si="0"/>
        <v/>
      </c>
      <c r="F30" s="4" t="str" cm="1">
        <f t="array" ref="F30">_xlfn.IFS(E30="","",E30&gt;=90%,"ممتاز",E30&gt;=80%,"جيدجدا",E30&gt;=70%,"جيد",E30&gt;=50%,"مقبول",E30&lt;50%,"ضعيف")</f>
        <v/>
      </c>
      <c r="H30" s="1"/>
      <c r="I30" s="1"/>
    </row>
    <row r="31" spans="2:9">
      <c r="B31" s="6">
        <v>25</v>
      </c>
      <c r="C31" s="19"/>
      <c r="D31" s="20"/>
      <c r="E31" s="3" t="str">
        <f t="shared" si="0"/>
        <v/>
      </c>
      <c r="F31" s="4" t="str" cm="1">
        <f t="array" ref="F31">_xlfn.IFS(E31="","",E31&gt;=90%,"ممتاز",E31&gt;=80%,"جيدجدا",E31&gt;=70%,"جيد",E31&gt;=50%,"مقبول",E31&lt;50%,"ضعيف")</f>
        <v/>
      </c>
      <c r="H31" s="1"/>
      <c r="I31" s="1"/>
    </row>
    <row r="32" spans="2:9">
      <c r="B32" s="6">
        <v>26</v>
      </c>
      <c r="C32" s="19"/>
      <c r="D32" s="20"/>
      <c r="E32" s="3" t="str">
        <f t="shared" si="0"/>
        <v/>
      </c>
      <c r="F32" s="4" t="str" cm="1">
        <f t="array" ref="F32">_xlfn.IFS(E32="","",E32&gt;=90%,"ممتاز",E32&gt;=80%,"جيدجدا",E32&gt;=70%,"جيد",E32&gt;=50%,"مقبول",E32&lt;50%,"ضعيف")</f>
        <v/>
      </c>
      <c r="H32" s="1"/>
      <c r="I32" s="1"/>
    </row>
    <row r="33" spans="2:9">
      <c r="B33" s="6">
        <v>27</v>
      </c>
      <c r="C33" s="19"/>
      <c r="D33" s="20"/>
      <c r="E33" s="3" t="str">
        <f t="shared" si="0"/>
        <v/>
      </c>
      <c r="F33" s="4" t="str" cm="1">
        <f t="array" ref="F33">_xlfn.IFS(E33="","",E33&gt;=90%,"ممتاز",E33&gt;=80%,"جيدجدا",E33&gt;=70%,"جيد",E33&gt;=50%,"مقبول",E33&lt;50%,"ضعيف")</f>
        <v/>
      </c>
      <c r="H33" s="1"/>
      <c r="I33" s="1"/>
    </row>
    <row r="34" spans="2:9">
      <c r="B34" s="6">
        <v>28</v>
      </c>
      <c r="C34" s="19"/>
      <c r="D34" s="20"/>
      <c r="E34" s="3" t="str">
        <f t="shared" si="0"/>
        <v/>
      </c>
      <c r="F34" s="4" t="str" cm="1">
        <f t="array" ref="F34">_xlfn.IFS(E34="","",E34&gt;=90%,"ممتاز",E34&gt;=80%,"جيدجدا",E34&gt;=70%,"جيد",E34&gt;=50%,"مقبول",E34&lt;50%,"ضعيف")</f>
        <v/>
      </c>
      <c r="H34" s="1"/>
      <c r="I34" s="1"/>
    </row>
    <row r="35" spans="2:9">
      <c r="B35" s="6">
        <v>29</v>
      </c>
      <c r="C35" s="19"/>
      <c r="D35" s="20"/>
      <c r="E35" s="3" t="str">
        <f t="shared" si="0"/>
        <v/>
      </c>
      <c r="F35" s="4" t="str" cm="1">
        <f t="array" ref="F35">_xlfn.IFS(E35="","",E35&gt;=90%,"ممتاز",E35&gt;=80%,"جيدجدا",E35&gt;=70%,"جيد",E35&gt;=50%,"مقبول",E35&lt;50%,"ضعيف")</f>
        <v/>
      </c>
      <c r="H35" s="1"/>
      <c r="I35" s="1"/>
    </row>
    <row r="36" spans="2:9">
      <c r="B36" s="6">
        <v>30</v>
      </c>
      <c r="C36" s="19"/>
      <c r="D36" s="20"/>
      <c r="E36" s="3" t="str">
        <f t="shared" si="0"/>
        <v/>
      </c>
      <c r="F36" s="4" t="str" cm="1">
        <f t="array" ref="F36">_xlfn.IFS(E36="","",E36&gt;=90%,"ممتاز",E36&gt;=80%,"جيدجدا",E36&gt;=70%,"جيد",E36&gt;=50%,"مقبول",E36&lt;50%,"ضعيف")</f>
        <v/>
      </c>
      <c r="H36" s="1"/>
      <c r="I36" s="1"/>
    </row>
    <row r="37" spans="2:9">
      <c r="B37" s="6">
        <v>31</v>
      </c>
      <c r="C37" s="19"/>
      <c r="D37" s="20"/>
      <c r="E37" s="3" t="str">
        <f t="shared" si="0"/>
        <v/>
      </c>
      <c r="F37" s="4" t="str" cm="1">
        <f t="array" ref="F37">_xlfn.IFS(E37="","",E37&gt;=90%,"ممتاز",E37&gt;=80%,"جيدجدا",E37&gt;=70%,"جيد",E37&gt;=50%,"مقبول",E37&lt;50%,"ضعيف")</f>
        <v/>
      </c>
      <c r="H37" s="1"/>
      <c r="I37" s="1"/>
    </row>
    <row r="38" spans="2:9">
      <c r="B38" s="6">
        <v>32</v>
      </c>
      <c r="C38" s="19"/>
      <c r="D38" s="20"/>
      <c r="E38" s="3" t="str">
        <f t="shared" si="0"/>
        <v/>
      </c>
      <c r="F38" s="4" t="str" cm="1">
        <f t="array" ref="F38">_xlfn.IFS(E38="","",E38&gt;=90%,"ممتاز",E38&gt;=80%,"جيدجدا",E38&gt;=70%,"جيد",E38&gt;=50%,"مقبول",E38&lt;50%,"ضعيف")</f>
        <v/>
      </c>
      <c r="H38" s="1"/>
      <c r="I38" s="1"/>
    </row>
    <row r="39" spans="2:9">
      <c r="B39" s="6">
        <v>33</v>
      </c>
      <c r="C39" s="19"/>
      <c r="D39" s="20"/>
      <c r="E39" s="3" t="str">
        <f t="shared" si="0"/>
        <v/>
      </c>
      <c r="F39" s="4" t="str" cm="1">
        <f t="array" ref="F39">_xlfn.IFS(E39="","",E39&gt;=90%,"ممتاز",E39&gt;=80%,"جيدجدا",E39&gt;=70%,"جيد",E39&gt;=50%,"مقبول",E39&lt;50%,"ضعيف")</f>
        <v/>
      </c>
      <c r="H39" s="1"/>
      <c r="I39" s="1"/>
    </row>
    <row r="40" spans="2:9">
      <c r="B40" s="6">
        <v>34</v>
      </c>
      <c r="C40" s="19"/>
      <c r="D40" s="20"/>
      <c r="E40" s="3" t="str">
        <f t="shared" si="0"/>
        <v/>
      </c>
      <c r="F40" s="4" t="str" cm="1">
        <f t="array" ref="F40">_xlfn.IFS(E40="","",E40&gt;=90%,"ممتاز",E40&gt;=80%,"جيدجدا",E40&gt;=70%,"جيد",E40&gt;=50%,"مقبول",E40&lt;50%,"ضعيف")</f>
        <v/>
      </c>
      <c r="H40" s="1"/>
      <c r="I40" s="1"/>
    </row>
    <row r="41" spans="2:9">
      <c r="B41" s="6">
        <v>35</v>
      </c>
      <c r="C41" s="19"/>
      <c r="D41" s="20"/>
      <c r="E41" s="3" t="str">
        <f t="shared" si="0"/>
        <v/>
      </c>
      <c r="F41" s="4" t="str" cm="1">
        <f t="array" ref="F41">_xlfn.IFS(E41="","",E41&gt;=90%,"ممتاز",E41&gt;=80%,"جيدجدا",E41&gt;=70%,"جيد",E41&gt;=50%,"مقبول",E41&lt;50%,"ضعيف")</f>
        <v/>
      </c>
      <c r="H41" s="1"/>
      <c r="I41" s="1"/>
    </row>
    <row r="42" spans="2:9" ht="26" thickBot="1">
      <c r="B42" s="6">
        <v>36</v>
      </c>
      <c r="C42" s="19"/>
      <c r="D42" s="20"/>
      <c r="E42" s="3" t="str">
        <f t="shared" si="0"/>
        <v/>
      </c>
      <c r="F42" s="4" t="str" cm="1">
        <f t="array" ref="F42">_xlfn.IFS(E42="","",E42&gt;=90%,"ممتاز",E42&gt;=80%,"جيدجدا",E42&gt;=70%,"جيد",E42&gt;=50%,"مقبول",E42&lt;50%,"ضعيف")</f>
        <v/>
      </c>
      <c r="H42" s="1"/>
      <c r="I42" s="1"/>
    </row>
    <row r="43" spans="2:9" ht="26">
      <c r="B43" s="6">
        <v>37</v>
      </c>
      <c r="C43" s="19"/>
      <c r="D43" s="20"/>
      <c r="E43" s="3" t="str">
        <f t="shared" si="0"/>
        <v/>
      </c>
      <c r="F43" s="4" t="str" cm="1">
        <f t="array" ref="F43">_xlfn.IFS(E43="","",E43&gt;=90%,"ممتاز",E43&gt;=80%,"جيدجدا",E43&gt;=70%,"جيد",E43&gt;=50%,"مقبول",E43&lt;50%,"ضعيف")</f>
        <v/>
      </c>
      <c r="H43" s="29" t="s">
        <v>27</v>
      </c>
      <c r="I43" s="26" t="s">
        <v>62</v>
      </c>
    </row>
    <row r="44" spans="2:9" ht="26">
      <c r="B44" s="6">
        <v>38</v>
      </c>
      <c r="C44" s="19"/>
      <c r="D44" s="20"/>
      <c r="E44" s="3" t="str">
        <f t="shared" si="0"/>
        <v/>
      </c>
      <c r="F44" s="4" t="str" cm="1">
        <f t="array" ref="F44">_xlfn.IFS(E44="","",E44&gt;=90%,"ممتاز",E44&gt;=80%,"جيدجدا",E44&gt;=70%,"جيد",E44&gt;=50%,"مقبول",E44&lt;50%,"ضعيف")</f>
        <v/>
      </c>
      <c r="H44" s="30" t="s">
        <v>61</v>
      </c>
      <c r="I44" s="27" t="s">
        <v>63</v>
      </c>
    </row>
    <row r="45" spans="2:9" ht="26">
      <c r="B45" s="6">
        <v>39</v>
      </c>
      <c r="C45" s="19"/>
      <c r="D45" s="20"/>
      <c r="E45" s="3" t="str">
        <f t="shared" si="0"/>
        <v/>
      </c>
      <c r="F45" s="4" t="str" cm="1">
        <f t="array" ref="F45">_xlfn.IFS(E45="","",E45&gt;=90%,"ممتاز",E45&gt;=80%,"جيدجدا",E45&gt;=70%,"جيد",E45&gt;=50%,"مقبول",E45&lt;50%,"ضعيف")</f>
        <v/>
      </c>
      <c r="H45" s="31" t="s">
        <v>29</v>
      </c>
      <c r="I45" s="27" t="s">
        <v>64</v>
      </c>
    </row>
    <row r="46" spans="2:9" ht="26">
      <c r="B46" s="6">
        <v>40</v>
      </c>
      <c r="C46" s="19"/>
      <c r="D46" s="20"/>
      <c r="E46" s="3" t="str">
        <f t="shared" si="0"/>
        <v/>
      </c>
      <c r="F46" s="4" t="str" cm="1">
        <f t="array" ref="F46">_xlfn.IFS(E46="","",E46&gt;=90%,"ممتاز",E46&gt;=80%,"جيدجدا",E46&gt;=70%,"جيد",E46&gt;=50%,"مقبول",E46&lt;50%,"ضعيف")</f>
        <v/>
      </c>
      <c r="H46" s="32" t="s">
        <v>30</v>
      </c>
      <c r="I46" s="27" t="s">
        <v>65</v>
      </c>
    </row>
    <row r="47" spans="2:9" ht="27" thickBot="1">
      <c r="B47" s="6">
        <v>41</v>
      </c>
      <c r="C47" s="19"/>
      <c r="D47" s="20"/>
      <c r="E47" s="3" t="str">
        <f t="shared" si="0"/>
        <v/>
      </c>
      <c r="F47" s="4" t="str" cm="1">
        <f t="array" ref="F47">_xlfn.IFS(E47="","",E47&gt;=90%,"ممتاز",E47&gt;=80%,"جيدجدا",E47&gt;=70%,"جيد",E47&gt;=50%,"مقبول",E47&lt;50%,"ضعيف")</f>
        <v/>
      </c>
      <c r="H47" s="33" t="s">
        <v>31</v>
      </c>
      <c r="I47" s="28" t="s">
        <v>66</v>
      </c>
    </row>
    <row r="48" spans="2:9">
      <c r="B48" s="6">
        <v>42</v>
      </c>
      <c r="C48" s="19"/>
      <c r="D48" s="20"/>
      <c r="E48" s="3" t="str">
        <f t="shared" si="0"/>
        <v/>
      </c>
      <c r="F48" s="4" t="str" cm="1">
        <f t="array" ref="F48">_xlfn.IFS(E48="","",E48&gt;=90%,"ممتاز",E48&gt;=80%,"جيدجدا",E48&gt;=70%,"جيد",E48&gt;=50%,"مقبول",E48&lt;50%,"ضعيف")</f>
        <v/>
      </c>
    </row>
    <row r="49" spans="2:6">
      <c r="B49" s="6">
        <v>43</v>
      </c>
      <c r="C49" s="19"/>
      <c r="D49" s="20"/>
      <c r="E49" s="3" t="str">
        <f t="shared" si="0"/>
        <v/>
      </c>
      <c r="F49" s="4" t="str" cm="1">
        <f t="array" ref="F49">_xlfn.IFS(E49="","",E49&gt;=90%,"ممتاز",E49&gt;=80%,"جيدجدا",E49&gt;=70%,"جيد",E49&gt;=50%,"مقبول",E49&lt;50%,"ضعيف")</f>
        <v/>
      </c>
    </row>
    <row r="50" spans="2:6">
      <c r="B50" s="6">
        <v>44</v>
      </c>
      <c r="C50" s="19"/>
      <c r="D50" s="20"/>
      <c r="E50" s="3" t="str">
        <f t="shared" si="0"/>
        <v/>
      </c>
      <c r="F50" s="4" t="str" cm="1">
        <f t="array" ref="F50">_xlfn.IFS(E50="","",E50&gt;=90%,"ممتاز",E50&gt;=80%,"جيدجدا",E50&gt;=70%,"جيد",E50&gt;=50%,"مقبول",E50&lt;50%,"ضعيف")</f>
        <v/>
      </c>
    </row>
    <row r="51" spans="2:6">
      <c r="B51" s="6">
        <v>45</v>
      </c>
      <c r="C51" s="19"/>
      <c r="D51" s="20"/>
      <c r="E51" s="3" t="str">
        <f t="shared" si="0"/>
        <v/>
      </c>
      <c r="F51" s="4" t="str" cm="1">
        <f t="array" ref="F51">_xlfn.IFS(E51="","",E51&gt;=90%,"ممتاز",E51&gt;=80%,"جيدجدا",E51&gt;=70%,"جيد",E51&gt;=50%,"مقبول",E51&lt;50%,"ضعيف")</f>
        <v/>
      </c>
    </row>
    <row r="52" spans="2:6">
      <c r="B52" s="6">
        <v>46</v>
      </c>
      <c r="C52" s="19"/>
      <c r="D52" s="20"/>
      <c r="E52" s="3" t="str">
        <f t="shared" si="0"/>
        <v/>
      </c>
      <c r="F52" s="4" t="str" cm="1">
        <f t="array" ref="F52">_xlfn.IFS(E52="","",E52&gt;=90%,"ممتاز",E52&gt;=80%,"جيدجدا",E52&gt;=70%,"جيد",E52&gt;=50%,"مقبول",E52&lt;50%,"ضعيف")</f>
        <v/>
      </c>
    </row>
    <row r="53" spans="2:6">
      <c r="B53" s="6">
        <v>47</v>
      </c>
      <c r="C53" s="19"/>
      <c r="D53" s="20"/>
      <c r="E53" s="3" t="str">
        <f t="shared" si="0"/>
        <v/>
      </c>
      <c r="F53" s="4" t="str" cm="1">
        <f t="array" ref="F53">_xlfn.IFS(E53="","",E53&gt;=90%,"ممتاز",E53&gt;=80%,"جيدجدا",E53&gt;=70%,"جيد",E53&gt;=50%,"مقبول",E53&lt;50%,"ضعيف")</f>
        <v/>
      </c>
    </row>
    <row r="54" spans="2:6">
      <c r="B54" s="6">
        <v>48</v>
      </c>
      <c r="C54" s="19"/>
      <c r="D54" s="20"/>
      <c r="E54" s="3" t="str">
        <f t="shared" si="0"/>
        <v/>
      </c>
      <c r="F54" s="4" t="str" cm="1">
        <f t="array" ref="F54">_xlfn.IFS(E54="","",E54&gt;=90%,"ممتاز",E54&gt;=80%,"جيدجدا",E54&gt;=70%,"جيد",E54&gt;=50%,"مقبول",E54&lt;50%,"ضعيف")</f>
        <v/>
      </c>
    </row>
    <row r="55" spans="2:6">
      <c r="B55" s="6">
        <v>49</v>
      </c>
      <c r="C55" s="19"/>
      <c r="D55" s="20"/>
      <c r="E55" s="3" t="str">
        <f t="shared" si="0"/>
        <v/>
      </c>
      <c r="F55" s="4" t="str" cm="1">
        <f t="array" ref="F55">_xlfn.IFS(E55="","",E55&gt;=90%,"ممتاز",E55&gt;=80%,"جيدجدا",E55&gt;=70%,"جيد",E55&gt;=50%,"مقبول",E55&lt;50%,"ضعيف")</f>
        <v/>
      </c>
    </row>
    <row r="56" spans="2:6">
      <c r="B56" s="6">
        <v>50</v>
      </c>
      <c r="C56" s="19"/>
      <c r="D56" s="20"/>
      <c r="E56" s="3" t="str">
        <f t="shared" si="0"/>
        <v/>
      </c>
      <c r="F56" s="4" t="str" cm="1">
        <f t="array" ref="F56">_xlfn.IFS(E56="","",E56&gt;=90%,"ممتاز",E56&gt;=80%,"جيدجدا",E56&gt;=70%,"جيد",E56&gt;=50%,"مقبول",E56&lt;50%,"ضعيف")</f>
        <v/>
      </c>
    </row>
    <row r="57" spans="2:6">
      <c r="B57" s="6">
        <v>51</v>
      </c>
      <c r="C57" s="19"/>
      <c r="D57" s="20"/>
      <c r="E57" s="3" t="str">
        <f t="shared" si="0"/>
        <v/>
      </c>
      <c r="F57" s="4" t="str" cm="1">
        <f t="array" ref="F57">_xlfn.IFS(E57="","",E57&gt;=90%,"ممتاز",E57&gt;=80%,"جيدجدا",E57&gt;=70%,"جيد",E57&gt;=50%,"مقبول",E57&lt;50%,"ضعيف")</f>
        <v/>
      </c>
    </row>
    <row r="58" spans="2:6">
      <c r="B58" s="6">
        <v>52</v>
      </c>
      <c r="C58" s="19"/>
      <c r="D58" s="20"/>
      <c r="E58" s="3" t="str">
        <f t="shared" si="0"/>
        <v/>
      </c>
      <c r="F58" s="4" t="str" cm="1">
        <f t="array" ref="F58">_xlfn.IFS(E58="","",E58&gt;=90%,"ممتاز",E58&gt;=80%,"جيدجدا",E58&gt;=70%,"جيد",E58&gt;=50%,"مقبول",E58&lt;50%,"ضعيف")</f>
        <v/>
      </c>
    </row>
    <row r="59" spans="2:6">
      <c r="B59" s="6">
        <v>53</v>
      </c>
      <c r="C59" s="19"/>
      <c r="D59" s="20"/>
      <c r="E59" s="3" t="str">
        <f t="shared" si="0"/>
        <v/>
      </c>
      <c r="F59" s="4" t="str" cm="1">
        <f t="array" ref="F59">_xlfn.IFS(E59="","",E59&gt;=90%,"ممتاز",E59&gt;=80%,"جيدجدا",E59&gt;=70%,"جيد",E59&gt;=50%,"مقبول",E59&lt;50%,"ضعيف")</f>
        <v/>
      </c>
    </row>
    <row r="60" spans="2:6">
      <c r="B60" s="6">
        <v>54</v>
      </c>
      <c r="C60" s="19"/>
      <c r="D60" s="20"/>
      <c r="E60" s="3" t="str">
        <f t="shared" si="0"/>
        <v/>
      </c>
      <c r="F60" s="4" t="str" cm="1">
        <f t="array" ref="F60">_xlfn.IFS(E60="","",E60&gt;=90%,"ممتاز",E60&gt;=80%,"جيدجدا",E60&gt;=70%,"جيد",E60&gt;=50%,"مقبول",E60&lt;50%,"ضعيف")</f>
        <v/>
      </c>
    </row>
    <row r="61" spans="2:6">
      <c r="B61" s="6">
        <v>55</v>
      </c>
      <c r="C61" s="19"/>
      <c r="D61" s="20"/>
      <c r="E61" s="3" t="str">
        <f t="shared" si="0"/>
        <v/>
      </c>
      <c r="F61" s="4" t="str" cm="1">
        <f t="array" ref="F61">_xlfn.IFS(E61="","",E61&gt;=90%,"ممتاز",E61&gt;=80%,"جيدجدا",E61&gt;=70%,"جيد",E61&gt;=50%,"مقبول",E61&lt;50%,"ضعيف")</f>
        <v/>
      </c>
    </row>
    <row r="62" spans="2:6">
      <c r="B62" s="6">
        <v>56</v>
      </c>
      <c r="C62" s="19"/>
      <c r="D62" s="20"/>
      <c r="E62" s="3" t="str">
        <f t="shared" si="0"/>
        <v/>
      </c>
      <c r="F62" s="4" t="str" cm="1">
        <f t="array" ref="F62">_xlfn.IFS(E62="","",E62&gt;=90%,"ممتاز",E62&gt;=80%,"جيدجدا",E62&gt;=70%,"جيد",E62&gt;=50%,"مقبول",E62&lt;50%,"ضعيف")</f>
        <v/>
      </c>
    </row>
    <row r="63" spans="2:6">
      <c r="B63" s="6">
        <v>57</v>
      </c>
      <c r="C63" s="19"/>
      <c r="D63" s="20"/>
      <c r="E63" s="3" t="str">
        <f t="shared" si="0"/>
        <v/>
      </c>
      <c r="F63" s="4" t="str" cm="1">
        <f t="array" ref="F63">_xlfn.IFS(E63="","",E63&gt;=90%,"ممتاز",E63&gt;=80%,"جيدجدا",E63&gt;=70%,"جيد",E63&gt;=50%,"مقبول",E63&lt;50%,"ضعيف")</f>
        <v/>
      </c>
    </row>
    <row r="64" spans="2:6">
      <c r="B64" s="6">
        <v>58</v>
      </c>
      <c r="C64" s="19"/>
      <c r="D64" s="20"/>
      <c r="E64" s="3" t="str">
        <f t="shared" si="0"/>
        <v/>
      </c>
      <c r="F64" s="4" t="str" cm="1">
        <f t="array" ref="F64">_xlfn.IFS(E64="","",E64&gt;=90%,"ممتاز",E64&gt;=80%,"جيدجدا",E64&gt;=70%,"جيد",E64&gt;=50%,"مقبول",E64&lt;50%,"ضعيف")</f>
        <v/>
      </c>
    </row>
    <row r="65" spans="2:6">
      <c r="B65" s="6">
        <v>59</v>
      </c>
      <c r="C65" s="19"/>
      <c r="D65" s="20"/>
      <c r="E65" s="3" t="str">
        <f t="shared" si="0"/>
        <v/>
      </c>
      <c r="F65" s="4" t="str" cm="1">
        <f t="array" ref="F65">_xlfn.IFS(E65="","",E65&gt;=90%,"ممتاز",E65&gt;=80%,"جيدجدا",E65&gt;=70%,"جيد",E65&gt;=50%,"مقبول",E65&lt;50%,"ضعيف")</f>
        <v/>
      </c>
    </row>
    <row r="66" spans="2:6">
      <c r="B66" s="6">
        <v>60</v>
      </c>
      <c r="C66" s="19"/>
      <c r="D66" s="20"/>
      <c r="E66" s="3" t="str">
        <f t="shared" si="0"/>
        <v/>
      </c>
      <c r="F66" s="4" t="str" cm="1">
        <f t="array" ref="F66">_xlfn.IFS(E66="","",E66&gt;=90%,"ممتاز",E66&gt;=80%,"جيدجدا",E66&gt;=70%,"جيد",E66&gt;=50%,"مقبول",E66&lt;50%,"ضعيف")</f>
        <v/>
      </c>
    </row>
    <row r="67" spans="2:6">
      <c r="B67" s="6">
        <v>61</v>
      </c>
      <c r="C67" s="19"/>
      <c r="D67" s="20"/>
      <c r="E67" s="3" t="str">
        <f t="shared" si="0"/>
        <v/>
      </c>
      <c r="F67" s="4" t="str" cm="1">
        <f t="array" ref="F67">_xlfn.IFS(E67="","",E67&gt;=90%,"ممتاز",E67&gt;=80%,"جيدجدا",E67&gt;=70%,"جيد",E67&gt;=50%,"مقبول",E67&lt;50%,"ضعيف")</f>
        <v/>
      </c>
    </row>
    <row r="68" spans="2:6">
      <c r="B68" s="6">
        <v>62</v>
      </c>
      <c r="C68" s="19"/>
      <c r="D68" s="20"/>
      <c r="E68" s="3" t="str">
        <f t="shared" si="0"/>
        <v/>
      </c>
      <c r="F68" s="4" t="str" cm="1">
        <f t="array" ref="F68">_xlfn.IFS(E68="","",E68&gt;=90%,"ممتاز",E68&gt;=80%,"جيدجدا",E68&gt;=70%,"جيد",E68&gt;=50%,"مقبول",E68&lt;50%,"ضعيف")</f>
        <v/>
      </c>
    </row>
    <row r="69" spans="2:6">
      <c r="B69" s="6">
        <v>63</v>
      </c>
      <c r="C69" s="19"/>
      <c r="D69" s="20"/>
      <c r="E69" s="3" t="str">
        <f t="shared" si="0"/>
        <v/>
      </c>
      <c r="F69" s="4" t="str" cm="1">
        <f t="array" ref="F69">_xlfn.IFS(E69="","",E69&gt;=90%,"ممتاز",E69&gt;=80%,"جيدجدا",E69&gt;=70%,"جيد",E69&gt;=50%,"مقبول",E69&lt;50%,"ضعيف")</f>
        <v/>
      </c>
    </row>
    <row r="70" spans="2:6">
      <c r="B70" s="6">
        <v>64</v>
      </c>
      <c r="C70" s="19"/>
      <c r="D70" s="20"/>
      <c r="E70" s="3" t="str">
        <f t="shared" si="0"/>
        <v/>
      </c>
      <c r="F70" s="4" t="str" cm="1">
        <f t="array" ref="F70">_xlfn.IFS(E70="","",E70&gt;=90%,"ممتاز",E70&gt;=80%,"جيدجدا",E70&gt;=70%,"جيد",E70&gt;=50%,"مقبول",E70&lt;50%,"ضعيف")</f>
        <v/>
      </c>
    </row>
    <row r="71" spans="2:6">
      <c r="B71" s="6">
        <v>65</v>
      </c>
      <c r="C71" s="19"/>
      <c r="D71" s="20"/>
      <c r="E71" s="3" t="str">
        <f t="shared" si="0"/>
        <v/>
      </c>
      <c r="F71" s="4" t="str" cm="1">
        <f t="array" ref="F71">_xlfn.IFS(E71="","",E71&gt;=90%,"ممتاز",E71&gt;=80%,"جيدجدا",E71&gt;=70%,"جيد",E71&gt;=50%,"مقبول",E71&lt;50%,"ضعيف")</f>
        <v/>
      </c>
    </row>
    <row r="72" spans="2:6">
      <c r="B72" s="6">
        <v>66</v>
      </c>
      <c r="C72" s="19"/>
      <c r="D72" s="20"/>
      <c r="E72" s="3" t="str">
        <f t="shared" ref="E72:E106" si="1">IF(D72="","",D72/$I$4)</f>
        <v/>
      </c>
      <c r="F72" s="4" t="str" cm="1">
        <f t="array" ref="F72">_xlfn.IFS(E72="","",E72&gt;=90%,"ممتاز",E72&gt;=80%,"جيدجدا",E72&gt;=70%,"جيد",E72&gt;=50%,"مقبول",E72&lt;50%,"ضعيف")</f>
        <v/>
      </c>
    </row>
    <row r="73" spans="2:6">
      <c r="B73" s="6">
        <v>67</v>
      </c>
      <c r="C73" s="19"/>
      <c r="D73" s="20"/>
      <c r="E73" s="3" t="str">
        <f t="shared" si="1"/>
        <v/>
      </c>
      <c r="F73" s="4" t="str" cm="1">
        <f t="array" ref="F73">_xlfn.IFS(E73="","",E73&gt;=90%,"ممتاز",E73&gt;=80%,"جيدجدا",E73&gt;=70%,"جيد",E73&gt;=50%,"مقبول",E73&lt;50%,"ضعيف")</f>
        <v/>
      </c>
    </row>
    <row r="74" spans="2:6">
      <c r="B74" s="6">
        <v>68</v>
      </c>
      <c r="C74" s="19"/>
      <c r="D74" s="20"/>
      <c r="E74" s="3" t="str">
        <f t="shared" si="1"/>
        <v/>
      </c>
      <c r="F74" s="4" t="str" cm="1">
        <f t="array" ref="F74">_xlfn.IFS(E74="","",E74&gt;=90%,"ممتاز",E74&gt;=80%,"جيدجدا",E74&gt;=70%,"جيد",E74&gt;=50%,"مقبول",E74&lt;50%,"ضعيف")</f>
        <v/>
      </c>
    </row>
    <row r="75" spans="2:6">
      <c r="B75" s="6">
        <v>69</v>
      </c>
      <c r="C75" s="19"/>
      <c r="D75" s="20"/>
      <c r="E75" s="3" t="str">
        <f t="shared" si="1"/>
        <v/>
      </c>
      <c r="F75" s="4" t="str" cm="1">
        <f t="array" ref="F75">_xlfn.IFS(E75="","",E75&gt;=90%,"ممتاز",E75&gt;=80%,"جيدجدا",E75&gt;=70%,"جيد",E75&gt;=50%,"مقبول",E75&lt;50%,"ضعيف")</f>
        <v/>
      </c>
    </row>
    <row r="76" spans="2:6">
      <c r="B76" s="6">
        <v>70</v>
      </c>
      <c r="C76" s="19"/>
      <c r="D76" s="20"/>
      <c r="E76" s="3" t="str">
        <f t="shared" si="1"/>
        <v/>
      </c>
      <c r="F76" s="4" t="str" cm="1">
        <f t="array" ref="F76">_xlfn.IFS(E76="","",E76&gt;=90%,"ممتاز",E76&gt;=80%,"جيدجدا",E76&gt;=70%,"جيد",E76&gt;=50%,"مقبول",E76&lt;50%,"ضعيف")</f>
        <v/>
      </c>
    </row>
    <row r="77" spans="2:6">
      <c r="B77" s="6">
        <v>71</v>
      </c>
      <c r="C77" s="19"/>
      <c r="D77" s="20"/>
      <c r="E77" s="3" t="str">
        <f t="shared" si="1"/>
        <v/>
      </c>
      <c r="F77" s="4" t="str" cm="1">
        <f t="array" ref="F77">_xlfn.IFS(E77="","",E77&gt;=90%,"ممتاز",E77&gt;=80%,"جيدجدا",E77&gt;=70%,"جيد",E77&gt;=50%,"مقبول",E77&lt;50%,"ضعيف")</f>
        <v/>
      </c>
    </row>
    <row r="78" spans="2:6">
      <c r="B78" s="6">
        <v>72</v>
      </c>
      <c r="C78" s="19"/>
      <c r="D78" s="20"/>
      <c r="E78" s="3" t="str">
        <f t="shared" si="1"/>
        <v/>
      </c>
      <c r="F78" s="4" t="str" cm="1">
        <f t="array" ref="F78">_xlfn.IFS(E78="","",E78&gt;=90%,"ممتاز",E78&gt;=80%,"جيدجدا",E78&gt;=70%,"جيد",E78&gt;=50%,"مقبول",E78&lt;50%,"ضعيف")</f>
        <v/>
      </c>
    </row>
    <row r="79" spans="2:6">
      <c r="B79" s="6">
        <v>73</v>
      </c>
      <c r="C79" s="19"/>
      <c r="D79" s="20"/>
      <c r="E79" s="3" t="str">
        <f t="shared" si="1"/>
        <v/>
      </c>
      <c r="F79" s="4" t="str" cm="1">
        <f t="array" ref="F79">_xlfn.IFS(E79="","",E79&gt;=90%,"ممتاز",E79&gt;=80%,"جيدجدا",E79&gt;=70%,"جيد",E79&gt;=50%,"مقبول",E79&lt;50%,"ضعيف")</f>
        <v/>
      </c>
    </row>
    <row r="80" spans="2:6">
      <c r="B80" s="6">
        <v>74</v>
      </c>
      <c r="C80" s="19"/>
      <c r="D80" s="20"/>
      <c r="E80" s="3" t="str">
        <f t="shared" si="1"/>
        <v/>
      </c>
      <c r="F80" s="4" t="str" cm="1">
        <f t="array" ref="F80">_xlfn.IFS(E80="","",E80&gt;=90%,"ممتاز",E80&gt;=80%,"جيدجدا",E80&gt;=70%,"جيد",E80&gt;=50%,"مقبول",E80&lt;50%,"ضعيف")</f>
        <v/>
      </c>
    </row>
    <row r="81" spans="2:6">
      <c r="B81" s="6">
        <v>75</v>
      </c>
      <c r="C81" s="19"/>
      <c r="D81" s="20"/>
      <c r="E81" s="3" t="str">
        <f t="shared" si="1"/>
        <v/>
      </c>
      <c r="F81" s="4" t="str" cm="1">
        <f t="array" ref="F81">_xlfn.IFS(E81="","",E81&gt;=90%,"ممتاز",E81&gt;=80%,"جيدجدا",E81&gt;=70%,"جيد",E81&gt;=50%,"مقبول",E81&lt;50%,"ضعيف")</f>
        <v/>
      </c>
    </row>
    <row r="82" spans="2:6">
      <c r="B82" s="6">
        <v>76</v>
      </c>
      <c r="C82" s="19"/>
      <c r="D82" s="20"/>
      <c r="E82" s="3" t="str">
        <f t="shared" si="1"/>
        <v/>
      </c>
      <c r="F82" s="4" t="str" cm="1">
        <f t="array" ref="F82">_xlfn.IFS(E82="","",E82&gt;=90%,"ممتاز",E82&gt;=80%,"جيدجدا",E82&gt;=70%,"جيد",E82&gt;=50%,"مقبول",E82&lt;50%,"ضعيف")</f>
        <v/>
      </c>
    </row>
    <row r="83" spans="2:6">
      <c r="B83" s="6">
        <v>77</v>
      </c>
      <c r="C83" s="19"/>
      <c r="D83" s="20"/>
      <c r="E83" s="3" t="str">
        <f t="shared" si="1"/>
        <v/>
      </c>
      <c r="F83" s="4" t="str" cm="1">
        <f t="array" ref="F83">_xlfn.IFS(E83="","",E83&gt;=90%,"ممتاز",E83&gt;=80%,"جيدجدا",E83&gt;=70%,"جيد",E83&gt;=50%,"مقبول",E83&lt;50%,"ضعيف")</f>
        <v/>
      </c>
    </row>
    <row r="84" spans="2:6">
      <c r="B84" s="6">
        <v>78</v>
      </c>
      <c r="C84" s="19"/>
      <c r="D84" s="20"/>
      <c r="E84" s="3" t="str">
        <f t="shared" si="1"/>
        <v/>
      </c>
      <c r="F84" s="4" t="str" cm="1">
        <f t="array" ref="F84">_xlfn.IFS(E84="","",E84&gt;=90%,"ممتاز",E84&gt;=80%,"جيدجدا",E84&gt;=70%,"جيد",E84&gt;=50%,"مقبول",E84&lt;50%,"ضعيف")</f>
        <v/>
      </c>
    </row>
    <row r="85" spans="2:6">
      <c r="B85" s="6">
        <v>79</v>
      </c>
      <c r="C85" s="19"/>
      <c r="D85" s="20"/>
      <c r="E85" s="3" t="str">
        <f t="shared" si="1"/>
        <v/>
      </c>
      <c r="F85" s="4" t="str" cm="1">
        <f t="array" ref="F85">_xlfn.IFS(E85="","",E85&gt;=90%,"ممتاز",E85&gt;=80%,"جيدجدا",E85&gt;=70%,"جيد",E85&gt;=50%,"مقبول",E85&lt;50%,"ضعيف")</f>
        <v/>
      </c>
    </row>
    <row r="86" spans="2:6">
      <c r="B86" s="6">
        <v>80</v>
      </c>
      <c r="C86" s="19"/>
      <c r="D86" s="20"/>
      <c r="E86" s="3" t="str">
        <f t="shared" si="1"/>
        <v/>
      </c>
      <c r="F86" s="4" t="str" cm="1">
        <f t="array" ref="F86">_xlfn.IFS(E86="","",E86&gt;=90%,"ممتاز",E86&gt;=80%,"جيدجدا",E86&gt;=70%,"جيد",E86&gt;=50%,"مقبول",E86&lt;50%,"ضعيف")</f>
        <v/>
      </c>
    </row>
    <row r="87" spans="2:6">
      <c r="B87" s="6">
        <v>81</v>
      </c>
      <c r="C87" s="19"/>
      <c r="D87" s="20"/>
      <c r="E87" s="3" t="str">
        <f t="shared" si="1"/>
        <v/>
      </c>
      <c r="F87" s="4" t="str" cm="1">
        <f t="array" ref="F87">_xlfn.IFS(E87="","",E87&gt;=90%,"ممتاز",E87&gt;=80%,"جيدجدا",E87&gt;=70%,"جيد",E87&gt;=50%,"مقبول",E87&lt;50%,"ضعيف")</f>
        <v/>
      </c>
    </row>
    <row r="88" spans="2:6">
      <c r="B88" s="6">
        <v>82</v>
      </c>
      <c r="C88" s="19"/>
      <c r="D88" s="20"/>
      <c r="E88" s="3" t="str">
        <f t="shared" si="1"/>
        <v/>
      </c>
      <c r="F88" s="4" t="str" cm="1">
        <f t="array" ref="F88">_xlfn.IFS(E88="","",E88&gt;=90%,"ممتاز",E88&gt;=80%,"جيدجدا",E88&gt;=70%,"جيد",E88&gt;=50%,"مقبول",E88&lt;50%,"ضعيف")</f>
        <v/>
      </c>
    </row>
    <row r="89" spans="2:6">
      <c r="B89" s="6">
        <v>83</v>
      </c>
      <c r="C89" s="19"/>
      <c r="D89" s="20"/>
      <c r="E89" s="3" t="str">
        <f t="shared" si="1"/>
        <v/>
      </c>
      <c r="F89" s="4" t="str" cm="1">
        <f t="array" ref="F89">_xlfn.IFS(E89="","",E89&gt;=90%,"ممتاز",E89&gt;=80%,"جيدجدا",E89&gt;=70%,"جيد",E89&gt;=50%,"مقبول",E89&lt;50%,"ضعيف")</f>
        <v/>
      </c>
    </row>
    <row r="90" spans="2:6">
      <c r="B90" s="6">
        <v>84</v>
      </c>
      <c r="C90" s="19"/>
      <c r="D90" s="20"/>
      <c r="E90" s="3" t="str">
        <f t="shared" si="1"/>
        <v/>
      </c>
      <c r="F90" s="4" t="str" cm="1">
        <f t="array" ref="F90">_xlfn.IFS(E90="","",E90&gt;=90%,"ممتاز",E90&gt;=80%,"جيدجدا",E90&gt;=70%,"جيد",E90&gt;=50%,"مقبول",E90&lt;50%,"ضعيف")</f>
        <v/>
      </c>
    </row>
    <row r="91" spans="2:6">
      <c r="B91" s="6">
        <v>85</v>
      </c>
      <c r="C91" s="19"/>
      <c r="D91" s="20"/>
      <c r="E91" s="3" t="str">
        <f t="shared" si="1"/>
        <v/>
      </c>
      <c r="F91" s="4" t="str" cm="1">
        <f t="array" ref="F91">_xlfn.IFS(E91="","",E91&gt;=90%,"ممتاز",E91&gt;=80%,"جيدجدا",E91&gt;=70%,"جيد",E91&gt;=50%,"مقبول",E91&lt;50%,"ضعيف")</f>
        <v/>
      </c>
    </row>
    <row r="92" spans="2:6">
      <c r="B92" s="6">
        <v>86</v>
      </c>
      <c r="C92" s="19"/>
      <c r="D92" s="20"/>
      <c r="E92" s="3" t="str">
        <f t="shared" si="1"/>
        <v/>
      </c>
      <c r="F92" s="4" t="str" cm="1">
        <f t="array" ref="F92">_xlfn.IFS(E92="","",E92&gt;=90%,"ممتاز",E92&gt;=80%,"جيدجدا",E92&gt;=70%,"جيد",E92&gt;=50%,"مقبول",E92&lt;50%,"ضعيف")</f>
        <v/>
      </c>
    </row>
    <row r="93" spans="2:6">
      <c r="B93" s="6">
        <v>87</v>
      </c>
      <c r="C93" s="19"/>
      <c r="D93" s="20"/>
      <c r="E93" s="3" t="str">
        <f t="shared" si="1"/>
        <v/>
      </c>
      <c r="F93" s="4" t="str" cm="1">
        <f t="array" ref="F93">_xlfn.IFS(E93="","",E93&gt;=90%,"ممتاز",E93&gt;=80%,"جيدجدا",E93&gt;=70%,"جيد",E93&gt;=50%,"مقبول",E93&lt;50%,"ضعيف")</f>
        <v/>
      </c>
    </row>
    <row r="94" spans="2:6">
      <c r="B94" s="6">
        <v>88</v>
      </c>
      <c r="C94" s="19"/>
      <c r="D94" s="20"/>
      <c r="E94" s="3" t="str">
        <f t="shared" si="1"/>
        <v/>
      </c>
      <c r="F94" s="4" t="str" cm="1">
        <f t="array" ref="F94">_xlfn.IFS(E94="","",E94&gt;=90%,"ممتاز",E94&gt;=80%,"جيدجدا",E94&gt;=70%,"جيد",E94&gt;=50%,"مقبول",E94&lt;50%,"ضعيف")</f>
        <v/>
      </c>
    </row>
    <row r="95" spans="2:6">
      <c r="B95" s="6">
        <v>89</v>
      </c>
      <c r="C95" s="19"/>
      <c r="D95" s="20"/>
      <c r="E95" s="3" t="str">
        <f t="shared" si="1"/>
        <v/>
      </c>
      <c r="F95" s="4" t="str" cm="1">
        <f t="array" ref="F95">_xlfn.IFS(E95="","",E95&gt;=90%,"ممتاز",E95&gt;=80%,"جيدجدا",E95&gt;=70%,"جيد",E95&gt;=50%,"مقبول",E95&lt;50%,"ضعيف")</f>
        <v/>
      </c>
    </row>
    <row r="96" spans="2:6">
      <c r="B96" s="6">
        <v>90</v>
      </c>
      <c r="C96" s="19"/>
      <c r="D96" s="20"/>
      <c r="E96" s="3" t="str">
        <f t="shared" si="1"/>
        <v/>
      </c>
      <c r="F96" s="4" t="str" cm="1">
        <f t="array" ref="F96">_xlfn.IFS(E96="","",E96&gt;=90%,"ممتاز",E96&gt;=80%,"جيدجدا",E96&gt;=70%,"جيد",E96&gt;=50%,"مقبول",E96&lt;50%,"ضعيف")</f>
        <v/>
      </c>
    </row>
    <row r="97" spans="2:6">
      <c r="B97" s="6">
        <v>91</v>
      </c>
      <c r="C97" s="19"/>
      <c r="D97" s="20"/>
      <c r="E97" s="3" t="str">
        <f t="shared" si="1"/>
        <v/>
      </c>
      <c r="F97" s="4" t="str" cm="1">
        <f t="array" ref="F97">_xlfn.IFS(E97="","",E97&gt;=90%,"ممتاز",E97&gt;=80%,"جيدجدا",E97&gt;=70%,"جيد",E97&gt;=50%,"مقبول",E97&lt;50%,"ضعيف")</f>
        <v/>
      </c>
    </row>
    <row r="98" spans="2:6">
      <c r="B98" s="6">
        <v>92</v>
      </c>
      <c r="C98" s="19"/>
      <c r="D98" s="20"/>
      <c r="E98" s="3" t="str">
        <f t="shared" si="1"/>
        <v/>
      </c>
      <c r="F98" s="4" t="str" cm="1">
        <f t="array" ref="F98">_xlfn.IFS(E98="","",E98&gt;=90%,"ممتاز",E98&gt;=80%,"جيدجدا",E98&gt;=70%,"جيد",E98&gt;=50%,"مقبول",E98&lt;50%,"ضعيف")</f>
        <v/>
      </c>
    </row>
    <row r="99" spans="2:6">
      <c r="B99" s="6">
        <v>93</v>
      </c>
      <c r="C99" s="19"/>
      <c r="D99" s="20"/>
      <c r="E99" s="3" t="str">
        <f t="shared" si="1"/>
        <v/>
      </c>
      <c r="F99" s="4" t="str" cm="1">
        <f t="array" ref="F99">_xlfn.IFS(E99="","",E99&gt;=90%,"ممتاز",E99&gt;=80%,"جيدجدا",E99&gt;=70%,"جيد",E99&gt;=50%,"مقبول",E99&lt;50%,"ضعيف")</f>
        <v/>
      </c>
    </row>
    <row r="100" spans="2:6">
      <c r="B100" s="6">
        <v>94</v>
      </c>
      <c r="C100" s="19"/>
      <c r="D100" s="20"/>
      <c r="E100" s="3" t="str">
        <f t="shared" si="1"/>
        <v/>
      </c>
      <c r="F100" s="4" t="str" cm="1">
        <f t="array" ref="F100">_xlfn.IFS(E100="","",E100&gt;=90%,"ممتاز",E100&gt;=80%,"جيدجدا",E100&gt;=70%,"جيد",E100&gt;=50%,"مقبول",E100&lt;50%,"ضعيف")</f>
        <v/>
      </c>
    </row>
    <row r="101" spans="2:6">
      <c r="B101" s="6">
        <v>95</v>
      </c>
      <c r="C101" s="19"/>
      <c r="D101" s="20"/>
      <c r="E101" s="3" t="str">
        <f t="shared" si="1"/>
        <v/>
      </c>
      <c r="F101" s="4" t="str" cm="1">
        <f t="array" ref="F101">_xlfn.IFS(E101="","",E101&gt;=90%,"ممتاز",E101&gt;=80%,"جيدجدا",E101&gt;=70%,"جيد",E101&gt;=50%,"مقبول",E101&lt;50%,"ضعيف")</f>
        <v/>
      </c>
    </row>
    <row r="102" spans="2:6">
      <c r="B102" s="6">
        <v>96</v>
      </c>
      <c r="C102" s="19"/>
      <c r="D102" s="20"/>
      <c r="E102" s="3" t="str">
        <f t="shared" si="1"/>
        <v/>
      </c>
      <c r="F102" s="4" t="str" cm="1">
        <f t="array" ref="F102">_xlfn.IFS(E102="","",E102&gt;=90%,"ممتاز",E102&gt;=80%,"جيدجدا",E102&gt;=70%,"جيد",E102&gt;=50%,"مقبول",E102&lt;50%,"ضعيف")</f>
        <v/>
      </c>
    </row>
    <row r="103" spans="2:6">
      <c r="B103" s="6">
        <v>97</v>
      </c>
      <c r="C103" s="19"/>
      <c r="D103" s="20"/>
      <c r="E103" s="3" t="str">
        <f t="shared" si="1"/>
        <v/>
      </c>
      <c r="F103" s="4" t="str" cm="1">
        <f t="array" ref="F103">_xlfn.IFS(E103="","",E103&gt;=90%,"ممتاز",E103&gt;=80%,"جيدجدا",E103&gt;=70%,"جيد",E103&gt;=50%,"مقبول",E103&lt;50%,"ضعيف")</f>
        <v/>
      </c>
    </row>
    <row r="104" spans="2:6">
      <c r="B104" s="6">
        <v>98</v>
      </c>
      <c r="C104" s="19"/>
      <c r="D104" s="20"/>
      <c r="E104" s="3" t="str">
        <f t="shared" si="1"/>
        <v/>
      </c>
      <c r="F104" s="4" t="str" cm="1">
        <f t="array" ref="F104">_xlfn.IFS(E104="","",E104&gt;=90%,"ممتاز",E104&gt;=80%,"جيدجدا",E104&gt;=70%,"جيد",E104&gt;=50%,"مقبول",E104&lt;50%,"ضعيف")</f>
        <v/>
      </c>
    </row>
    <row r="105" spans="2:6">
      <c r="B105" s="6">
        <v>99</v>
      </c>
      <c r="C105" s="19"/>
      <c r="D105" s="20"/>
      <c r="E105" s="3" t="str">
        <f t="shared" si="1"/>
        <v/>
      </c>
      <c r="F105" s="4" t="str" cm="1">
        <f t="array" ref="F105">_xlfn.IFS(E105="","",E105&gt;=90%,"ممتاز",E105&gt;=80%,"جيدجدا",E105&gt;=70%,"جيد",E105&gt;=50%,"مقبول",E105&lt;50%,"ضعيف")</f>
        <v/>
      </c>
    </row>
    <row r="106" spans="2:6">
      <c r="B106" s="6">
        <v>100</v>
      </c>
      <c r="C106" s="19"/>
      <c r="D106" s="20"/>
      <c r="E106" s="3" t="str">
        <f t="shared" si="1"/>
        <v/>
      </c>
      <c r="F106" s="4" t="str" cm="1">
        <f t="array" ref="F106">_xlfn.IFS(E106="","",E106&gt;=90%,"ممتاز",E106&gt;=80%,"جيدجدا",E106&gt;=70%,"جيد",E106&gt;=50%,"مقبول",E106&lt;50%,"ضعيف")</f>
        <v/>
      </c>
    </row>
  </sheetData>
  <sheetProtection algorithmName="SHA-512" hashValue="lWrfDguqkT6CfnVxCsBaJQuerL54xXQpb74OmgviFmUeADjIPbz6EIN7ZJp08ZQshXGqmr8Aivtd7qFvXsf/5A==" saltValue="azPiqhb7pqRZ2U+S+k6KMQ==" spinCount="100000" sheet="1" objects="1" scenarios="1" formatColumns="0" formatRows="0" selectLockedCells="1"/>
  <autoFilter ref="B6:F106" xr:uid="{90F45446-9743-EF42-BB0D-46D6D781197D}"/>
  <mergeCells count="3">
    <mergeCell ref="C2:H2"/>
    <mergeCell ref="H8:I8"/>
    <mergeCell ref="H16:I16"/>
  </mergeCells>
  <conditionalFormatting sqref="F7:F106">
    <cfRule type="cellIs" dxfId="24" priority="1" operator="equal">
      <formula>$H$9</formula>
    </cfRule>
    <cfRule type="cellIs" dxfId="23" priority="2" stopIfTrue="1" operator="equal">
      <formula>$H$10</formula>
    </cfRule>
    <cfRule type="cellIs" dxfId="22" priority="3" stopIfTrue="1" operator="equal">
      <formula>$H$11</formula>
    </cfRule>
    <cfRule type="cellIs" dxfId="21" priority="4" stopIfTrue="1" operator="equal">
      <formula>$H$12</formula>
    </cfRule>
    <cfRule type="cellIs" dxfId="20" priority="5" operator="equal">
      <formula>$H$13</formula>
    </cfRule>
  </conditionalFormatting>
  <printOptions horizontalCentered="1"/>
  <pageMargins left="0.31496062992125984" right="0.31496062992125984" top="0.56999999999999995" bottom="0.59" header="0.31496062992125984" footer="0.31496062992125984"/>
  <pageSetup paperSize="9" scale="56" fitToHeight="0" orientation="portrait" r:id="rId1"/>
  <headerFooter>
    <oddFooter>&amp;L&amp;"Sakkal Majalla,Regular"لجنة التحصيل المعرفي بمكتب التعليم بالمعابدة&amp;C&amp;"Sakkal Majalla,Regular"إعداد وتصميم/ ليلى عبدالمعين طاشكندي</oddFooter>
  </headerFooter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25</vt:i4>
      </vt:variant>
    </vt:vector>
  </HeadingPairs>
  <TitlesOfParts>
    <vt:vector size="40" baseType="lpstr">
      <vt:lpstr>الفصل ١</vt:lpstr>
      <vt:lpstr>الفصل ٢</vt:lpstr>
      <vt:lpstr>الفصل ٣</vt:lpstr>
      <vt:lpstr>الفصل ٤</vt:lpstr>
      <vt:lpstr>الفصل ٥</vt:lpstr>
      <vt:lpstr>الفصل ٦</vt:lpstr>
      <vt:lpstr>الفصل ٧</vt:lpstr>
      <vt:lpstr>الفصل ٨</vt:lpstr>
      <vt:lpstr>الفصل ٩</vt:lpstr>
      <vt:lpstr>الفصل ١٠</vt:lpstr>
      <vt:lpstr>الفصل ١١</vt:lpstr>
      <vt:lpstr>الفصل ١٢</vt:lpstr>
      <vt:lpstr>التحليل الشامل   للنتائج</vt:lpstr>
      <vt:lpstr>Sheet3</vt:lpstr>
      <vt:lpstr>Sheet25</vt:lpstr>
      <vt:lpstr>'التحليل الشامل   للنتائج'!Print_Area</vt:lpstr>
      <vt:lpstr>'الفصل ١'!Print_Area</vt:lpstr>
      <vt:lpstr>'الفصل ١٠'!Print_Area</vt:lpstr>
      <vt:lpstr>'الفصل ١١'!Print_Area</vt:lpstr>
      <vt:lpstr>'الفصل ١٢'!Print_Area</vt:lpstr>
      <vt:lpstr>'الفصل ٢'!Print_Area</vt:lpstr>
      <vt:lpstr>'الفصل ٣'!Print_Area</vt:lpstr>
      <vt:lpstr>'الفصل ٤'!Print_Area</vt:lpstr>
      <vt:lpstr>'الفصل ٥'!Print_Area</vt:lpstr>
      <vt:lpstr>'الفصل ٦'!Print_Area</vt:lpstr>
      <vt:lpstr>'الفصل ٧'!Print_Area</vt:lpstr>
      <vt:lpstr>'الفصل ٨'!Print_Area</vt:lpstr>
      <vt:lpstr>'الفصل ٩'!Print_Area</vt:lpstr>
      <vt:lpstr>'الفصل ١'!Print_Titles</vt:lpstr>
      <vt:lpstr>'الفصل ١٠'!Print_Titles</vt:lpstr>
      <vt:lpstr>'الفصل ١١'!Print_Titles</vt:lpstr>
      <vt:lpstr>'الفصل ١٢'!Print_Titles</vt:lpstr>
      <vt:lpstr>'الفصل ٢'!Print_Titles</vt:lpstr>
      <vt:lpstr>'الفصل ٣'!Print_Titles</vt:lpstr>
      <vt:lpstr>'الفصل ٤'!Print_Titles</vt:lpstr>
      <vt:lpstr>'الفصل ٥'!Print_Titles</vt:lpstr>
      <vt:lpstr>'الفصل ٦'!Print_Titles</vt:lpstr>
      <vt:lpstr>'الفصل ٧'!Print_Titles</vt:lpstr>
      <vt:lpstr>'الفصل ٨'!Print_Titles</vt:lpstr>
      <vt:lpstr>'الفصل 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ℓoℓey ◕‿◕</dc:creator>
  <cp:lastModifiedBy>ℓoℓey ◕‿◕</cp:lastModifiedBy>
  <cp:lastPrinted>2023-12-31T06:33:25Z</cp:lastPrinted>
  <dcterms:created xsi:type="dcterms:W3CDTF">2023-10-09T15:13:13Z</dcterms:created>
  <dcterms:modified xsi:type="dcterms:W3CDTF">2025-03-10T09:42:22Z</dcterms:modified>
</cp:coreProperties>
</file>